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</sheets>
  <definedNames>
    <definedName name="__bookmark_1">'Доходы'!$A$1:$G$2</definedName>
    <definedName name="__bookmark_2">'Доходы'!$A$3:$G$83</definedName>
    <definedName name="__bookmark_4">'Расходы'!$B$1:$I$190</definedName>
    <definedName name="__bookmark_6">#REF!</definedName>
    <definedName name="__bookmark_7">#REF!</definedName>
    <definedName name="_xlnm._FilterDatabase" localSheetId="1" hidden="1">'Расходы'!$B$5:$I$189</definedName>
    <definedName name="_xlnm.Print_Titles" localSheetId="0">'Доходы'!$3:$6</definedName>
    <definedName name="_xlnm.Print_Titles" localSheetId="1">'Расходы'!$1:$5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<sst xmlns="http://schemas.openxmlformats.org/spreadsheetml/2006/main" count="694" uniqueCount="362">
  <si>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</si>
  <si>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</si>
  <si>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</si>
  <si>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</si>
  <si>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</si>
  <si>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</si>
  <si>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</si>
  <si>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</si>
  <si>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</si>
  <si>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</si>
  <si>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</si>
  <si>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</si>
  <si>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</si>
  <si>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</si>
  <si>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</si>
  <si>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</si>
  <si>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</si>
  <si>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</si>
  <si>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</si>
  <si>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</si>
  <si>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</si>
  <si>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</si>
  <si>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</si>
  <si>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</si>
  <si>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</si>
  <si>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</si>
  <si>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</si>
  <si>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</si>
  <si>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</si>
  <si>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</si>
  <si>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</si>
  <si>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</si>
  <si>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</si>
  <si>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</si>
  <si>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</si>
  <si>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</si>
  <si>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</si>
  <si>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</si>
  <si>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</si>
  <si>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</si>
  <si>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</si>
  <si>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</si>
  <si>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</si>
  <si>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</si>
  <si>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</si>
  <si>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</si>
  <si>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</si>
  <si>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</si>
  <si>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</si>
  <si>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</si>
  <si>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</si>
  <si>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</si>
  <si>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</si>
  <si>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</si>
  <si>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</si>
  <si>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</si>
  <si>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</si>
  <si>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</si>
  <si>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</si>
  <si>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</si>
  <si>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</si>
  <si>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</si>
  <si>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</si>
  <si>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</si>
  <si>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</si>
  <si>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</si>
  <si>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</si>
  <si>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</si>
  <si>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</si>
  <si>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</si>
  <si>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</si>
  <si>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</si>
  <si>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</si>
  <si>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</si>
  <si>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713 11105025100000120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</si>
  <si>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</si>
  <si>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</si>
  <si>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</si>
  <si>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</si>
  <si>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</si>
  <si>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</si>
  <si>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</si>
  <si>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713 11105075100000120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</si>
  <si>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</si>
  <si>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</si>
  <si>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</si>
  <si>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</si>
  <si>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</si>
  <si>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713 11109080100000120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</si>
  <si>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</si>
  <si>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</si>
  <si>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</si>
  <si>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</si>
  <si>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</si>
  <si>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</si>
  <si>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</si>
  <si>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713 11302995100000130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</si>
  <si>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</si>
  <si>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</si>
  <si>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</si>
  <si>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</si>
  <si>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</si>
  <si>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811 11602020020000140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</si>
  <si>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</si>
  <si>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</si>
  <si>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</si>
  <si>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</si>
  <si>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</si>
  <si>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713 11610032100000140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</si>
  <si>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</si>
  <si>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</si>
  <si>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</si>
  <si>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</si>
  <si>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</si>
  <si>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713 11715030100000150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</si>
  <si>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</si>
  <si>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</si>
  <si>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</si>
  <si>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</si>
  <si>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</si>
  <si>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</si>
  <si>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</si>
  <si>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</si>
  <si>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</si>
  <si>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713 20215001100000150</t>
  </si>
  <si>
    <t>Прочие дотации</t>
  </si>
  <si>
    <t>000 20219999000000150</t>
  </si>
  <si>
    <t>Прочие дотации бюджетам сельских поселений</t>
  </si>
  <si>
    <t>713 20219999100000150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</si>
  <si>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</si>
  <si>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</si>
  <si>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</si>
  <si>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</si>
  <si>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</si>
  <si>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713 20220216100000150</t>
  </si>
  <si>
    <t>Субсидии бюджетам на подготовку проектов межевания земельных участков и на проведение кадастровых работ</t>
  </si>
  <si>
    <t>000 20225599000000150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</si>
  <si>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</si>
  <si>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713 20225599100000150</t>
  </si>
  <si>
    <t>Прочие субсидии</t>
  </si>
  <si>
    <t>000 20229999000000150</t>
  </si>
  <si>
    <t>Прочие субсидии бюджетам сельских поселений</t>
  </si>
  <si>
    <t>713 20229999100000150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</si>
  <si>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</si>
  <si>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</si>
  <si>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</si>
  <si>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</si>
  <si>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</si>
  <si>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713 20235118100000150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</si>
  <si>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</si>
  <si>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</si>
  <si>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</si>
  <si>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</si>
  <si>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</si>
  <si>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713 20249999100000150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</si>
  <si>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</si>
  <si>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</si>
  <si>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</si>
  <si>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</si>
  <si>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</si>
  <si>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713 21960010100000150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</si>
  <si>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</si>
  <si>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</si>
  <si>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</si>
  <si>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"Устойчивое развитие муниципального образования Пономаревского района Оренбургской области на 2016 - 2020 годы" (сельские поселения)</t>
  </si>
  <si>
    <t>Подпрограмма " Реализация вопросов местного значения поселения"</t>
  </si>
  <si>
    <t>Основное мероприятие "Обеспечение реализации программы"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</si>
  <si>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</si>
  <si>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</si>
  <si>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</si>
  <si>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</si>
  <si>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</si>
  <si>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</si>
  <si>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</si>
  <si>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</si>
  <si>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</si>
  <si>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</si>
  <si>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</si>
  <si>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</si>
  <si>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</si>
  <si>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</si>
  <si>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</si>
  <si>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иных платежей</t>
  </si>
  <si>
    <t>Другие общегосударственные вопросы</t>
  </si>
  <si>
    <t>Содержание имущества казны</t>
  </si>
  <si>
    <t>Подготовка проектов межевания земельных участков и проведение кадастровых работ</t>
  </si>
  <si>
    <t>Непрограммные мероприятия</t>
  </si>
  <si>
    <t>Прочие непрограммные расходы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</si>
  <si>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</si>
  <si>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</si>
  <si>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</si>
  <si>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Финансовое обеспечение функционирования народной дружины</t>
  </si>
  <si>
    <t>НАЦИОНАЛЬНАЯ ОБОРОНА</t>
  </si>
  <si>
    <t>Мобилизационная и вневойсковая подготовка</t>
  </si>
  <si>
    <t>Подпрограмма "Осуществление первичного воинского учета на территориях, где отсутствуют военные комиссариаты"</t>
  </si>
  <si>
    <t>Основное мероприятие "Осуществление первичного воинского учета"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</si>
  <si>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</si>
  <si>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</si>
  <si>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</si>
  <si>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муниципального образования Пономаревский сельсовет Пономаревского района Оренбургской области на 2021-2023 годы"</t>
  </si>
  <si>
    <t>Основное мероприятие "Организация деятельности противопожарного формирования"</t>
  </si>
  <si>
    <t>Обеспечение противопожарной безопасности</t>
  </si>
  <si>
    <t>НАЦИОНАЛЬНАЯ ЭКОНОМИКА</t>
  </si>
  <si>
    <t>Дорожное хозяйство (дорожные фонды)</t>
  </si>
  <si>
    <t>Муниципальная программа "Энергосбережение и повышение энергетической эффективности на территории муниципального образования Пономаревский сельсовет Пономаревского района Оренбургской области на 2021-2024 годы</t>
  </si>
  <si>
    <t>Основное мероприятие "Закупка и замена уличных фонарей, установка таймеров по регулированию уличного освещения"</t>
  </si>
  <si>
    <t>Содержание автомобильных дорог общего пользования</t>
  </si>
  <si>
    <t>Подпрограмма "Обеспечение безопасности дорожного движения"</t>
  </si>
  <si>
    <t>Основное мероприятие "Софинансирование расходов по капитальному ремонту и ремонту автомобильных дорог общего пользования населенных пунктов"</t>
  </si>
  <si>
    <t>Осуществление дорожной деятельности в отношении автомобильных дорог местного значения</t>
  </si>
  <si>
    <t>Капитальный ремонт и ремонт автомобильных дорог общего пользования</t>
  </si>
  <si>
    <t>Другие вопросы в области национальной экономики</t>
  </si>
  <si>
    <t>Подпрограмма "Развитие системы градорегулирования"</t>
  </si>
  <si>
    <t>Основное мероприятие "Подготовка документов для внесения сведений в государственный кадастр недвижимости"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</si>
  <si>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</si>
  <si>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</si>
  <si>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</si>
  <si>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</si>
  <si>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</si>
  <si>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Подпрограмма "Модернизация объектов коммунальной инфраструктуры"</t>
  </si>
  <si>
    <t>Основное мероприятие "Проведение капитального ремонта объектов коммунальной инфраструктуры муниципальной собственности"</t>
  </si>
  <si>
    <t>Основное мероприятие "строительство внутрипоселкового водопровода"</t>
  </si>
  <si>
    <t>Мероприятия в области коммунального хозяйства</t>
  </si>
  <si>
    <t>Техническое перевооружение объектов коммунальной инфраструктуры объектов муниципальной собственности</t>
  </si>
  <si>
    <t>Благоустройство</t>
  </si>
  <si>
    <t>Подпрограмма "Благоустройство территории поселения"</t>
  </si>
  <si>
    <t>Основное мероприятие " Повышения уровня благоустройства территории сельского поселения"</t>
  </si>
  <si>
    <t>Выполнение природоохранных мероприятий (обустройство свалок ТБО)</t>
  </si>
  <si>
    <t>Освещение территории поселения</t>
  </si>
  <si>
    <t>Содержание мест захоронения</t>
  </si>
  <si>
    <t>Прочие мероприятия по благоустройству</t>
  </si>
  <si>
    <t>Уплата прочих налогов, сборов</t>
  </si>
  <si>
    <t>Налог на имущество собственности сельских поселений</t>
  </si>
  <si>
    <t>Уплата налога на имущество организаций и земельного налога</t>
  </si>
  <si>
    <t>Приоритетный проект Оренбургской области "Вовлечение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инициативах"</t>
  </si>
  <si>
    <t>Реализация инициативных проектов (ограждение мест захоронения)</t>
  </si>
  <si>
    <t>КУЛЬТУРА, КИНЕМАТОГРАФИЯ</t>
  </si>
  <si>
    <t>Культура</t>
  </si>
  <si>
    <t>Подпрограмма "Культура и искусство"</t>
  </si>
  <si>
    <t>Межбюджетные трансферты бюджетам муниципальных районов из бюджетов поселений на осуществление полномочий по решению вопросов местного значения в соответствии с заключенными соглашениями (культура)</t>
  </si>
  <si>
    <t>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</si>
  <si>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</si>
  <si>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</si>
  <si>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на осуществление полномочий по решению вопросов местного значения в соответствии с заключенными соглашениями (бухучет)</t>
  </si>
  <si>
    <t>Результат исполнения бюджета (дефицит/профицит)</t>
  </si>
  <si>
    <t>500</t>
  </si>
  <si>
    <t>Предварительные итоги</t>
  </si>
  <si>
    <t>Ожидаемые итоги</t>
  </si>
  <si>
    <t>Отклонение</t>
  </si>
  <si>
    <t>Предварительные итоги социально-экономического развития территории муниципального образования Пономаревский сельсовет за                           истекший период текущего финансового года  и ожидаемые итоги социально-экономического роазвития соответствующей территории за                           текущий финаносовый год (2022)</t>
  </si>
  <si>
    <t>Код расхода по бюдж</t>
  </si>
  <si>
    <t>етной классификации</t>
  </si>
  <si>
    <t>000 0100 0000000000</t>
  </si>
  <si>
    <t>000 0102 0000000000</t>
  </si>
  <si>
    <t>000 0102 1700000000</t>
  </si>
  <si>
    <t>000 0102 1780000000</t>
  </si>
  <si>
    <t>000 0102 1780100000</t>
  </si>
  <si>
    <t>000 0102 1780110010</t>
  </si>
  <si>
    <t>000 0104 0000000000</t>
  </si>
  <si>
    <t>000 0104 1700000000</t>
  </si>
  <si>
    <t>000 0104 1780000000</t>
  </si>
  <si>
    <t>000 0104 1780100000</t>
  </si>
  <si>
    <t>000 0104 1780110020</t>
  </si>
  <si>
    <t>000 0113 0000000000</t>
  </si>
  <si>
    <t>000 0113 1700000000</t>
  </si>
  <si>
    <t>000 0113 1780000000</t>
  </si>
  <si>
    <t>000 0113 1780100000</t>
  </si>
  <si>
    <t>000 0113 1780170070</t>
  </si>
  <si>
    <t>000 0113 17805L5990</t>
  </si>
  <si>
    <t>713 0113 17805L5990</t>
  </si>
  <si>
    <t>000 0113 7700000000</t>
  </si>
  <si>
    <t>000 0113 7740000000</t>
  </si>
  <si>
    <t>000 0113 7740090211</t>
  </si>
  <si>
    <t>000 0113 7740090220</t>
  </si>
  <si>
    <t>000 0200 0000000000</t>
  </si>
  <si>
    <t>000 0203 0000000000</t>
  </si>
  <si>
    <t>000 0203 1700000000</t>
  </si>
  <si>
    <t>000 0203 1790000000</t>
  </si>
  <si>
    <t>000 0203 1790100000</t>
  </si>
  <si>
    <t>000 0203 1790151180</t>
  </si>
  <si>
    <t>000 0300 0000000000</t>
  </si>
  <si>
    <t>000 0310 0000000000</t>
  </si>
  <si>
    <t>000 0310 1400000000</t>
  </si>
  <si>
    <t>000 0310 1400100000</t>
  </si>
  <si>
    <t>000 0310 1400190120</t>
  </si>
  <si>
    <t>000 0400 0000000000</t>
  </si>
  <si>
    <t>000 0409 0000000000</t>
  </si>
  <si>
    <t>000 0409 1300000000</t>
  </si>
  <si>
    <t>000 0409 1300100000</t>
  </si>
  <si>
    <t>000 0409 13001S0411</t>
  </si>
  <si>
    <t>713 0409 13001S0411</t>
  </si>
  <si>
    <t>000 0409 1700000000</t>
  </si>
  <si>
    <t>000 0409 1740000000</t>
  </si>
  <si>
    <t>000 0409 1740100000</t>
  </si>
  <si>
    <t>000 0409 174017Д411</t>
  </si>
  <si>
    <t>713 0409 174017Д411</t>
  </si>
  <si>
    <t>000 0409 17401S0410</t>
  </si>
  <si>
    <t>713 0409 17401S0410</t>
  </si>
  <si>
    <t>000 0409 17401S0411</t>
  </si>
  <si>
    <t>713 0409 17401S0411</t>
  </si>
  <si>
    <t>000 0412 0000000000</t>
  </si>
  <si>
    <t>000 0412 1700000000</t>
  </si>
  <si>
    <t>000 0412 1710000000</t>
  </si>
  <si>
    <t>000 0412 1710300000</t>
  </si>
  <si>
    <t>000 0412 17103S1510</t>
  </si>
  <si>
    <t>713 0412 17103S1510</t>
  </si>
  <si>
    <t>000 0500 0000000000</t>
  </si>
  <si>
    <t>000 0501 0000000000</t>
  </si>
  <si>
    <t>000 0501 7700000000</t>
  </si>
  <si>
    <t>000 0501 7740000000</t>
  </si>
  <si>
    <t>000 0501 7740090190</t>
  </si>
  <si>
    <t>000 0502 0000000000</t>
  </si>
  <si>
    <t>000 0502 1700000000</t>
  </si>
  <si>
    <t>000 0502 1720000000</t>
  </si>
  <si>
    <t>000 0502 1720100000</t>
  </si>
  <si>
    <t>000 0502 1720170070</t>
  </si>
  <si>
    <t>000 0502 1720200000</t>
  </si>
  <si>
    <t>000 0502 1720290110</t>
  </si>
  <si>
    <t>000 0502 1720290111</t>
  </si>
  <si>
    <t>000 0503 0000000000</t>
  </si>
  <si>
    <t>000 0503 1700000000</t>
  </si>
  <si>
    <t>000 0503 1770000000</t>
  </si>
  <si>
    <t>000 0503 1770100000</t>
  </si>
  <si>
    <t>000 0503 1770190080</t>
  </si>
  <si>
    <t>000 0503 1770190130</t>
  </si>
  <si>
    <t>000 0503 1770190140</t>
  </si>
  <si>
    <t>000 0503 1770190150</t>
  </si>
  <si>
    <t>000 0503 1770190230</t>
  </si>
  <si>
    <t>000 0503 177П500000</t>
  </si>
  <si>
    <t>000 0503 177П5S1402</t>
  </si>
  <si>
    <t>713 0503 177П5S1402</t>
  </si>
  <si>
    <t>000 0800 0000000000</t>
  </si>
  <si>
    <t>000 0801 0000000000</t>
  </si>
  <si>
    <t>000 0801 1700000000</t>
  </si>
  <si>
    <t>000 0801 1750000000</t>
  </si>
  <si>
    <t>000 0801 1750190160</t>
  </si>
  <si>
    <t>000 1400 0000000000</t>
  </si>
  <si>
    <t>000 1403 0000000000</t>
  </si>
  <si>
    <t>000 1403 1700000000</t>
  </si>
  <si>
    <t>000 1403 1780000000</t>
  </si>
  <si>
    <t>000 1403 1780100000</t>
  </si>
  <si>
    <t>000 1403 1780190160</t>
  </si>
  <si>
    <t>000</t>
  </si>
  <si>
    <t>100</t>
  </si>
  <si>
    <t>120</t>
  </si>
  <si>
    <t>121</t>
  </si>
  <si>
    <t>129</t>
  </si>
  <si>
    <t>122</t>
  </si>
  <si>
    <t>200</t>
  </si>
  <si>
    <t>240</t>
  </si>
  <si>
    <t>242</t>
  </si>
  <si>
    <t>244</t>
  </si>
  <si>
    <t>247</t>
  </si>
  <si>
    <t>800</t>
  </si>
  <si>
    <t>850</t>
  </si>
  <si>
    <t>853</t>
  </si>
  <si>
    <t>830</t>
  </si>
  <si>
    <t>831</t>
  </si>
  <si>
    <t>852</t>
  </si>
  <si>
    <t>851</t>
  </si>
  <si>
    <t>540</t>
  </si>
  <si>
    <t>Предварительные итоги социально-экономического развития территории муниципального образования  Пономаревский сельсовет за истекший период текущего финансового года  и ожидаемые итоги социально-экономического роазвития соответствующей территории за текущий финаносовый год (2022)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</si>
</sst>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;0.00"/>
    <numFmt numFmtId="180" formatCode="#,##0.00_ ;[Red]\-#,##0.00\ "/>
  </numFmts>
  <fonts count="4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73" fontId="2" fillId="0" borderId="1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4" fontId="2" fillId="0" borderId="14" xfId="0" applyNumberFormat="1" applyFont="1" applyBorder="1" applyAlignment="1">
      <alignment horizontal="right" wrapText="1"/>
    </xf>
    <xf numFmtId="174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74" fontId="2" fillId="0" borderId="20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4" fontId="0" fillId="0" borderId="0" xfId="0" applyNumberFormat="1" applyAlignment="1">
      <alignment/>
    </xf>
    <xf numFmtId="179" fontId="5" fillId="0" borderId="22" xfId="0" applyNumberFormat="1" applyFont="1" applyBorder="1" applyAlignment="1" applyProtection="1">
      <alignment wrapText="1"/>
      <protection hidden="1"/>
    </xf>
    <xf numFmtId="179" fontId="5" fillId="0" borderId="22" xfId="0" applyNumberFormat="1" applyFont="1" applyFill="1" applyBorder="1" applyAlignment="1" applyProtection="1">
      <alignment wrapText="1"/>
      <protection hidden="1"/>
    </xf>
    <xf numFmtId="179" fontId="0" fillId="0" borderId="0" xfId="0" applyNumberForma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  <col min="8" max="8" width="12.7109375" style="0" bestFit="1" customWidth="1"/>
    <col min="9" max="9" width="12.8515625" style="0" customWidth="1"/>
  </cols>
  <sheetData>
    <row r="1" spans="1:8" ht="61.5" customHeight="1">
      <c r="A1" s="32" t="s">
        <v>361</v>
      </c>
      <c r="B1" s="32"/>
      <c r="C1" s="32"/>
      <c r="D1" s="32"/>
      <c r="E1" s="32"/>
      <c r="F1" s="32"/>
      <c r="G1" s="32"/>
      <c r="H1" s="32"/>
    </row>
    <row r="2" spans="1:7" ht="12.75">
      <c r="A2" s="1"/>
      <c r="B2" s="1"/>
      <c r="C2" s="1"/>
      <c r="D2" s="1"/>
      <c r="E2" s="1"/>
      <c r="F2" s="1"/>
      <c r="G2" s="2"/>
    </row>
    <row r="3" spans="1:7" ht="15" customHeight="1">
      <c r="A3" s="30" t="s">
        <v>0</v>
      </c>
      <c r="B3" s="31"/>
      <c r="C3" s="31"/>
      <c r="D3" s="31"/>
      <c r="E3" s="31"/>
      <c r="F3" s="31"/>
      <c r="G3" s="31"/>
    </row>
    <row r="4" spans="1:7" ht="12.75">
      <c r="A4" s="3"/>
      <c r="B4" s="3"/>
      <c r="C4" s="3"/>
      <c r="D4" s="3"/>
      <c r="E4" s="3"/>
      <c r="F4" s="3"/>
      <c r="G4" s="3"/>
    </row>
    <row r="5" spans="1:7" ht="39" customHeight="1">
      <c r="A5" s="4" t="s">
        <v>1</v>
      </c>
      <c r="B5" s="4" t="s">
        <v>2</v>
      </c>
      <c r="C5" s="4" t="s">
        <v>3</v>
      </c>
      <c r="D5" s="39" t="s">
        <v>4</v>
      </c>
      <c r="E5" s="33" t="s">
        <v>246</v>
      </c>
      <c r="F5" s="35" t="s">
        <v>247</v>
      </c>
      <c r="G5" s="37" t="s">
        <v>248</v>
      </c>
    </row>
    <row r="6" spans="1:7" ht="13.5" customHeight="1" thickBot="1">
      <c r="A6" s="4" t="s">
        <v>5</v>
      </c>
      <c r="B6" s="5" t="s">
        <v>6</v>
      </c>
      <c r="C6" s="5" t="s">
        <v>7</v>
      </c>
      <c r="D6" s="40"/>
      <c r="E6" s="34"/>
      <c r="F6" s="36"/>
      <c r="G6" s="38"/>
    </row>
    <row r="7" spans="1:7" ht="12.75">
      <c r="A7" s="6" t="s">
        <v>11</v>
      </c>
      <c r="B7" s="7">
        <v>10</v>
      </c>
      <c r="C7" s="8" t="s">
        <v>12</v>
      </c>
      <c r="D7" s="9">
        <v>37730711.64</v>
      </c>
      <c r="E7" s="9">
        <v>35733799.5</v>
      </c>
      <c r="F7" s="19">
        <f>F9+F60</f>
        <v>37548543.21</v>
      </c>
      <c r="G7" s="10">
        <f>F7-D7</f>
        <v>-182168.4299999997</v>
      </c>
    </row>
    <row r="8" spans="1:7" ht="12.75">
      <c r="A8" s="11" t="s">
        <v>13</v>
      </c>
      <c r="B8" s="12"/>
      <c r="C8" s="13"/>
      <c r="D8" s="14"/>
      <c r="E8" s="14"/>
      <c r="F8" s="20"/>
      <c r="G8" s="10">
        <f>F8-D8</f>
        <v>0</v>
      </c>
    </row>
    <row r="9" spans="1:7" ht="12.75">
      <c r="A9" s="6" t="s">
        <v>14</v>
      </c>
      <c r="B9" s="7">
        <v>10</v>
      </c>
      <c r="C9" s="8" t="s">
        <v>15</v>
      </c>
      <c r="D9" s="9">
        <v>17860482</v>
      </c>
      <c r="E9" s="9">
        <v>17772994.75</v>
      </c>
      <c r="F9" s="19">
        <f>F10+F15+F25+F28+F36+F47+F51+F57</f>
        <v>18420175.45</v>
      </c>
      <c r="G9" s="10">
        <f>F9-D9</f>
        <v>559693.4499999993</v>
      </c>
    </row>
    <row r="10" spans="1:9" ht="12.75">
      <c r="A10" s="6" t="s">
        <v>16</v>
      </c>
      <c r="B10" s="7">
        <v>10</v>
      </c>
      <c r="C10" s="8" t="s">
        <v>17</v>
      </c>
      <c r="D10" s="9">
        <v>9824206</v>
      </c>
      <c r="E10" s="9">
        <v>9816445.67</v>
      </c>
      <c r="F10" s="23">
        <v>10052549.68</v>
      </c>
      <c r="G10" s="10">
        <f>F10-D10</f>
        <v>228343.6799999997</v>
      </c>
      <c r="H10" s="24"/>
      <c r="I10" s="24"/>
    </row>
    <row r="11" spans="1:7" ht="12.75">
      <c r="A11" s="6" t="s">
        <v>18</v>
      </c>
      <c r="B11" s="7">
        <v>10</v>
      </c>
      <c r="C11" s="8" t="s">
        <v>19</v>
      </c>
      <c r="D11" s="9">
        <v>9824206</v>
      </c>
      <c r="E11" s="9">
        <v>9816445.67</v>
      </c>
      <c r="F11" s="23">
        <f>F12+F13+F14</f>
        <v>10052549.68</v>
      </c>
      <c r="G11" s="10">
        <f>F11-D11</f>
        <v>228343.6799999997</v>
      </c>
    </row>
    <row r="12" spans="1:7" ht="45">
      <c r="A12" s="6" t="s">
        <v>20</v>
      </c>
      <c r="B12" s="7">
        <v>10</v>
      </c>
      <c r="C12" s="8" t="s">
        <v>21</v>
      </c>
      <c r="D12" s="9">
        <v>9757045</v>
      </c>
      <c r="E12" s="9">
        <v>9715985.69</v>
      </c>
      <c r="F12" s="23">
        <v>9950502.58</v>
      </c>
      <c r="G12" s="10">
        <f aca="true" t="shared" si="0" ref="G12:G75">F12-D12</f>
        <v>193457.58000000007</v>
      </c>
    </row>
    <row r="13" spans="1:7" ht="56.25">
      <c r="A13" s="6" t="s">
        <v>22</v>
      </c>
      <c r="B13" s="7">
        <v>10</v>
      </c>
      <c r="C13" s="8" t="s">
        <v>23</v>
      </c>
      <c r="D13" s="9">
        <v>5085</v>
      </c>
      <c r="E13" s="9">
        <v>6561.5</v>
      </c>
      <c r="F13" s="9">
        <v>6561.5</v>
      </c>
      <c r="G13" s="10">
        <f t="shared" si="0"/>
        <v>1476.5</v>
      </c>
    </row>
    <row r="14" spans="1:7" ht="22.5">
      <c r="A14" s="6" t="s">
        <v>24</v>
      </c>
      <c r="B14" s="7">
        <v>10</v>
      </c>
      <c r="C14" s="8" t="s">
        <v>25</v>
      </c>
      <c r="D14" s="9">
        <v>62076</v>
      </c>
      <c r="E14" s="9">
        <v>93898.48</v>
      </c>
      <c r="F14" s="23">
        <v>95485.6</v>
      </c>
      <c r="G14" s="10">
        <f t="shared" si="0"/>
        <v>33409.600000000006</v>
      </c>
    </row>
    <row r="15" spans="1:7" ht="22.5">
      <c r="A15" s="6" t="s">
        <v>26</v>
      </c>
      <c r="B15" s="7">
        <v>10</v>
      </c>
      <c r="C15" s="8" t="s">
        <v>27</v>
      </c>
      <c r="D15" s="9">
        <v>2633290</v>
      </c>
      <c r="E15" s="9">
        <v>2788023.85</v>
      </c>
      <c r="F15" s="19">
        <f>F16</f>
        <v>2828471.41</v>
      </c>
      <c r="G15" s="10">
        <f t="shared" si="0"/>
        <v>195181.41000000015</v>
      </c>
    </row>
    <row r="16" spans="1:7" ht="22.5">
      <c r="A16" s="6" t="s">
        <v>28</v>
      </c>
      <c r="B16" s="7">
        <v>10</v>
      </c>
      <c r="C16" s="8" t="s">
        <v>29</v>
      </c>
      <c r="D16" s="9">
        <v>2633290</v>
      </c>
      <c r="E16" s="9">
        <v>2788023.85</v>
      </c>
      <c r="F16" s="19">
        <f>F17+F19+F21+F23</f>
        <v>2828471.41</v>
      </c>
      <c r="G16" s="10">
        <f t="shared" si="0"/>
        <v>195181.41000000015</v>
      </c>
    </row>
    <row r="17" spans="1:7" ht="33.75">
      <c r="A17" s="6" t="s">
        <v>30</v>
      </c>
      <c r="B17" s="7">
        <v>10</v>
      </c>
      <c r="C17" s="8" t="s">
        <v>31</v>
      </c>
      <c r="D17" s="9">
        <v>1190590</v>
      </c>
      <c r="E17" s="9">
        <v>1393075.72</v>
      </c>
      <c r="F17" s="22">
        <v>1398748.28</v>
      </c>
      <c r="G17" s="10">
        <f t="shared" si="0"/>
        <v>208158.28000000003</v>
      </c>
    </row>
    <row r="18" spans="1:7" ht="56.25">
      <c r="A18" s="6" t="s">
        <v>32</v>
      </c>
      <c r="B18" s="7">
        <v>10</v>
      </c>
      <c r="C18" s="8" t="s">
        <v>33</v>
      </c>
      <c r="D18" s="9">
        <v>1190590</v>
      </c>
      <c r="E18" s="9">
        <v>1393075.72</v>
      </c>
      <c r="F18" s="22">
        <v>1398748.28</v>
      </c>
      <c r="G18" s="10">
        <f t="shared" si="0"/>
        <v>208158.28000000003</v>
      </c>
    </row>
    <row r="19" spans="1:7" ht="45">
      <c r="A19" s="6" t="s">
        <v>34</v>
      </c>
      <c r="B19" s="7">
        <v>10</v>
      </c>
      <c r="C19" s="8" t="s">
        <v>35</v>
      </c>
      <c r="D19" s="9">
        <v>6590</v>
      </c>
      <c r="E19" s="9">
        <v>7705.83</v>
      </c>
      <c r="F19" s="9">
        <v>7705.83</v>
      </c>
      <c r="G19" s="10">
        <f t="shared" si="0"/>
        <v>1115.83</v>
      </c>
    </row>
    <row r="20" spans="1:7" ht="67.5">
      <c r="A20" s="6" t="s">
        <v>36</v>
      </c>
      <c r="B20" s="7">
        <v>10</v>
      </c>
      <c r="C20" s="8" t="s">
        <v>37</v>
      </c>
      <c r="D20" s="9">
        <v>6590</v>
      </c>
      <c r="E20" s="9">
        <v>7705.83</v>
      </c>
      <c r="F20" s="9">
        <v>7705.83</v>
      </c>
      <c r="G20" s="10">
        <f t="shared" si="0"/>
        <v>1115.83</v>
      </c>
    </row>
    <row r="21" spans="1:7" ht="33.75">
      <c r="A21" s="6" t="s">
        <v>38</v>
      </c>
      <c r="B21" s="7">
        <v>10</v>
      </c>
      <c r="C21" s="8" t="s">
        <v>39</v>
      </c>
      <c r="D21" s="9">
        <v>1585400</v>
      </c>
      <c r="E21" s="9">
        <v>1550625</v>
      </c>
      <c r="F21" s="22">
        <v>1585400</v>
      </c>
      <c r="G21" s="10">
        <f t="shared" si="0"/>
        <v>0</v>
      </c>
    </row>
    <row r="22" spans="1:7" ht="56.25">
      <c r="A22" s="6" t="s">
        <v>40</v>
      </c>
      <c r="B22" s="7">
        <v>10</v>
      </c>
      <c r="C22" s="8" t="s">
        <v>41</v>
      </c>
      <c r="D22" s="9">
        <v>1585400</v>
      </c>
      <c r="E22" s="9">
        <v>1550625</v>
      </c>
      <c r="F22" s="22">
        <v>1585400</v>
      </c>
      <c r="G22" s="10">
        <f t="shared" si="0"/>
        <v>0</v>
      </c>
    </row>
    <row r="23" spans="1:7" ht="33.75">
      <c r="A23" s="6" t="s">
        <v>42</v>
      </c>
      <c r="B23" s="7">
        <v>10</v>
      </c>
      <c r="C23" s="8" t="s">
        <v>43</v>
      </c>
      <c r="D23" s="9">
        <v>-149290</v>
      </c>
      <c r="E23" s="9">
        <v>-163382.7</v>
      </c>
      <c r="F23" s="9">
        <v>-163382.7</v>
      </c>
      <c r="G23" s="10">
        <f t="shared" si="0"/>
        <v>-14092.700000000012</v>
      </c>
    </row>
    <row r="24" spans="1:7" ht="56.25">
      <c r="A24" s="6" t="s">
        <v>44</v>
      </c>
      <c r="B24" s="7">
        <v>10</v>
      </c>
      <c r="C24" s="8" t="s">
        <v>45</v>
      </c>
      <c r="D24" s="9">
        <v>-149290</v>
      </c>
      <c r="E24" s="9">
        <v>-163382.7</v>
      </c>
      <c r="F24" s="9">
        <v>-163382.7</v>
      </c>
      <c r="G24" s="10">
        <f t="shared" si="0"/>
        <v>-14092.700000000012</v>
      </c>
    </row>
    <row r="25" spans="1:7" ht="12.75">
      <c r="A25" s="6" t="s">
        <v>46</v>
      </c>
      <c r="B25" s="7">
        <v>10</v>
      </c>
      <c r="C25" s="8" t="s">
        <v>47</v>
      </c>
      <c r="D25" s="9">
        <v>758491</v>
      </c>
      <c r="E25" s="9">
        <v>1335600.46</v>
      </c>
      <c r="F25" s="22">
        <v>1335600.46</v>
      </c>
      <c r="G25" s="10">
        <f t="shared" si="0"/>
        <v>577109.46</v>
      </c>
    </row>
    <row r="26" spans="1:7" ht="12.75">
      <c r="A26" s="6" t="s">
        <v>48</v>
      </c>
      <c r="B26" s="7">
        <v>10</v>
      </c>
      <c r="C26" s="8" t="s">
        <v>49</v>
      </c>
      <c r="D26" s="9">
        <v>758491</v>
      </c>
      <c r="E26" s="9">
        <v>1335600.46</v>
      </c>
      <c r="F26" s="22">
        <v>1335600.46</v>
      </c>
      <c r="G26" s="10">
        <f t="shared" si="0"/>
        <v>577109.46</v>
      </c>
    </row>
    <row r="27" spans="1:7" ht="12.75">
      <c r="A27" s="6" t="s">
        <v>48</v>
      </c>
      <c r="B27" s="7">
        <v>10</v>
      </c>
      <c r="C27" s="8" t="s">
        <v>50</v>
      </c>
      <c r="D27" s="9">
        <v>758491</v>
      </c>
      <c r="E27" s="9">
        <v>1335600.46</v>
      </c>
      <c r="F27" s="22">
        <v>1335600.46</v>
      </c>
      <c r="G27" s="10">
        <f t="shared" si="0"/>
        <v>577109.46</v>
      </c>
    </row>
    <row r="28" spans="1:7" ht="12.75">
      <c r="A28" s="6" t="s">
        <v>51</v>
      </c>
      <c r="B28" s="7">
        <v>10</v>
      </c>
      <c r="C28" s="8" t="s">
        <v>52</v>
      </c>
      <c r="D28" s="9">
        <v>3933172</v>
      </c>
      <c r="E28" s="9">
        <v>3125998.5</v>
      </c>
      <c r="F28" s="19">
        <f>F29+F31</f>
        <v>3382011</v>
      </c>
      <c r="G28" s="10">
        <f t="shared" si="0"/>
        <v>-551161</v>
      </c>
    </row>
    <row r="29" spans="1:7" ht="12.75">
      <c r="A29" s="6" t="s">
        <v>53</v>
      </c>
      <c r="B29" s="7">
        <v>10</v>
      </c>
      <c r="C29" s="8" t="s">
        <v>54</v>
      </c>
      <c r="D29" s="9">
        <v>482172</v>
      </c>
      <c r="E29" s="9">
        <v>256991.42</v>
      </c>
      <c r="F29" s="22">
        <v>360000</v>
      </c>
      <c r="G29" s="10">
        <f t="shared" si="0"/>
        <v>-122172</v>
      </c>
    </row>
    <row r="30" spans="1:7" ht="22.5">
      <c r="A30" s="6" t="s">
        <v>55</v>
      </c>
      <c r="B30" s="7">
        <v>10</v>
      </c>
      <c r="C30" s="8" t="s">
        <v>56</v>
      </c>
      <c r="D30" s="9">
        <v>482172</v>
      </c>
      <c r="E30" s="9">
        <v>256991.42</v>
      </c>
      <c r="F30" s="22">
        <v>354297.19</v>
      </c>
      <c r="G30" s="10">
        <f t="shared" si="0"/>
        <v>-127874.81</v>
      </c>
    </row>
    <row r="31" spans="1:7" ht="12.75">
      <c r="A31" s="6" t="s">
        <v>57</v>
      </c>
      <c r="B31" s="7">
        <v>10</v>
      </c>
      <c r="C31" s="8" t="s">
        <v>58</v>
      </c>
      <c r="D31" s="9">
        <v>3451000</v>
      </c>
      <c r="E31" s="9">
        <v>2869007.08</v>
      </c>
      <c r="F31" s="19">
        <f>F32+F34</f>
        <v>3022011</v>
      </c>
      <c r="G31" s="10">
        <f t="shared" si="0"/>
        <v>-428989</v>
      </c>
    </row>
    <row r="32" spans="1:7" ht="12.75">
      <c r="A32" s="6" t="s">
        <v>59</v>
      </c>
      <c r="B32" s="7">
        <v>10</v>
      </c>
      <c r="C32" s="8" t="s">
        <v>60</v>
      </c>
      <c r="D32" s="9">
        <v>2193000</v>
      </c>
      <c r="E32" s="9">
        <v>1673325.2</v>
      </c>
      <c r="F32" s="19">
        <v>1700000</v>
      </c>
      <c r="G32" s="10">
        <f t="shared" si="0"/>
        <v>-493000</v>
      </c>
    </row>
    <row r="33" spans="1:7" ht="22.5">
      <c r="A33" s="6" t="s">
        <v>61</v>
      </c>
      <c r="B33" s="7">
        <v>10</v>
      </c>
      <c r="C33" s="8" t="s">
        <v>62</v>
      </c>
      <c r="D33" s="9">
        <v>2193000</v>
      </c>
      <c r="E33" s="9">
        <v>1673325.2</v>
      </c>
      <c r="F33" s="19">
        <v>1700000</v>
      </c>
      <c r="G33" s="10">
        <f t="shared" si="0"/>
        <v>-493000</v>
      </c>
    </row>
    <row r="34" spans="1:7" ht="12.75">
      <c r="A34" s="6" t="s">
        <v>63</v>
      </c>
      <c r="B34" s="7">
        <v>10</v>
      </c>
      <c r="C34" s="8" t="s">
        <v>64</v>
      </c>
      <c r="D34" s="9">
        <v>1258000</v>
      </c>
      <c r="E34" s="9">
        <v>1195681.88</v>
      </c>
      <c r="F34" s="22">
        <v>1322011</v>
      </c>
      <c r="G34" s="10">
        <f t="shared" si="0"/>
        <v>64011</v>
      </c>
    </row>
    <row r="35" spans="1:7" ht="22.5">
      <c r="A35" s="6" t="s">
        <v>65</v>
      </c>
      <c r="B35" s="7">
        <v>10</v>
      </c>
      <c r="C35" s="8" t="s">
        <v>66</v>
      </c>
      <c r="D35" s="9">
        <v>1258000</v>
      </c>
      <c r="E35" s="9">
        <v>1195681.88</v>
      </c>
      <c r="F35" s="22">
        <v>1322011</v>
      </c>
      <c r="G35" s="10">
        <f t="shared" si="0"/>
        <v>64011</v>
      </c>
    </row>
    <row r="36" spans="1:7" ht="22.5">
      <c r="A36" s="6" t="s">
        <v>67</v>
      </c>
      <c r="B36" s="7">
        <v>10</v>
      </c>
      <c r="C36" s="8" t="s">
        <v>68</v>
      </c>
      <c r="D36" s="9">
        <v>472323</v>
      </c>
      <c r="E36" s="9">
        <v>516351.27</v>
      </c>
      <c r="F36" s="19">
        <f>F37+F45</f>
        <v>630967.9</v>
      </c>
      <c r="G36" s="10">
        <f t="shared" si="0"/>
        <v>158644.90000000002</v>
      </c>
    </row>
    <row r="37" spans="1:8" ht="45">
      <c r="A37" s="6" t="s">
        <v>69</v>
      </c>
      <c r="B37" s="7">
        <v>10</v>
      </c>
      <c r="C37" s="8" t="s">
        <v>70</v>
      </c>
      <c r="D37" s="9">
        <v>448323</v>
      </c>
      <c r="E37" s="9">
        <v>498256.37</v>
      </c>
      <c r="F37" s="19">
        <f>F38+F40+F42</f>
        <v>612873</v>
      </c>
      <c r="G37" s="10">
        <f t="shared" si="0"/>
        <v>164550</v>
      </c>
      <c r="H37" s="21"/>
    </row>
    <row r="38" spans="1:7" ht="45">
      <c r="A38" s="6" t="s">
        <v>71</v>
      </c>
      <c r="B38" s="7">
        <v>10</v>
      </c>
      <c r="C38" s="8" t="s">
        <v>72</v>
      </c>
      <c r="D38" s="9">
        <v>67373</v>
      </c>
      <c r="E38" s="9">
        <v>0</v>
      </c>
      <c r="F38" s="19">
        <v>67373</v>
      </c>
      <c r="G38" s="10">
        <f t="shared" si="0"/>
        <v>0</v>
      </c>
    </row>
    <row r="39" spans="1:7" ht="45">
      <c r="A39" s="6" t="s">
        <v>73</v>
      </c>
      <c r="B39" s="7">
        <v>10</v>
      </c>
      <c r="C39" s="8" t="s">
        <v>74</v>
      </c>
      <c r="D39" s="9">
        <v>67373</v>
      </c>
      <c r="E39" s="9">
        <v>0</v>
      </c>
      <c r="F39" s="19">
        <v>67373</v>
      </c>
      <c r="G39" s="10">
        <f t="shared" si="0"/>
        <v>0</v>
      </c>
    </row>
    <row r="40" spans="1:7" ht="45">
      <c r="A40" s="6" t="s">
        <v>75</v>
      </c>
      <c r="B40" s="7">
        <v>10</v>
      </c>
      <c r="C40" s="8" t="s">
        <v>76</v>
      </c>
      <c r="D40" s="9">
        <v>325950</v>
      </c>
      <c r="E40" s="9">
        <v>402756.37</v>
      </c>
      <c r="F40" s="19">
        <v>450000</v>
      </c>
      <c r="G40" s="10">
        <f t="shared" si="0"/>
        <v>124050</v>
      </c>
    </row>
    <row r="41" spans="1:7" ht="33.75">
      <c r="A41" s="6" t="s">
        <v>77</v>
      </c>
      <c r="B41" s="7">
        <v>10</v>
      </c>
      <c r="C41" s="8" t="s">
        <v>78</v>
      </c>
      <c r="D41" s="9">
        <v>325950</v>
      </c>
      <c r="E41" s="9">
        <v>402756.37</v>
      </c>
      <c r="F41" s="19">
        <v>450000</v>
      </c>
      <c r="G41" s="10">
        <f t="shared" si="0"/>
        <v>124050</v>
      </c>
    </row>
    <row r="42" spans="1:7" ht="22.5">
      <c r="A42" s="6" t="s">
        <v>79</v>
      </c>
      <c r="B42" s="7">
        <v>10</v>
      </c>
      <c r="C42" s="8" t="s">
        <v>80</v>
      </c>
      <c r="D42" s="9">
        <v>55000</v>
      </c>
      <c r="E42" s="9">
        <v>95500</v>
      </c>
      <c r="F42" s="19">
        <f>E42</f>
        <v>95500</v>
      </c>
      <c r="G42" s="10">
        <f t="shared" si="0"/>
        <v>40500</v>
      </c>
    </row>
    <row r="43" spans="1:7" ht="22.5">
      <c r="A43" s="6" t="s">
        <v>81</v>
      </c>
      <c r="B43" s="7">
        <v>10</v>
      </c>
      <c r="C43" s="8" t="s">
        <v>82</v>
      </c>
      <c r="D43" s="9">
        <v>55000</v>
      </c>
      <c r="E43" s="9">
        <v>95500</v>
      </c>
      <c r="F43" s="19">
        <f>E43</f>
        <v>95500</v>
      </c>
      <c r="G43" s="10">
        <f t="shared" si="0"/>
        <v>40500</v>
      </c>
    </row>
    <row r="44" spans="1:7" ht="45">
      <c r="A44" s="6" t="s">
        <v>83</v>
      </c>
      <c r="B44" s="7">
        <v>10</v>
      </c>
      <c r="C44" s="8" t="s">
        <v>84</v>
      </c>
      <c r="D44" s="9">
        <v>24000</v>
      </c>
      <c r="E44" s="9">
        <v>18094.9</v>
      </c>
      <c r="F44" s="19">
        <f>E44</f>
        <v>18094.9</v>
      </c>
      <c r="G44" s="10">
        <f t="shared" si="0"/>
        <v>-5905.0999999999985</v>
      </c>
    </row>
    <row r="45" spans="1:7" ht="56.25">
      <c r="A45" s="6" t="s">
        <v>85</v>
      </c>
      <c r="B45" s="7">
        <v>10</v>
      </c>
      <c r="C45" s="8" t="s">
        <v>86</v>
      </c>
      <c r="D45" s="9">
        <v>24000</v>
      </c>
      <c r="E45" s="9">
        <v>18094.9</v>
      </c>
      <c r="F45" s="19">
        <f>E45</f>
        <v>18094.9</v>
      </c>
      <c r="G45" s="10">
        <f t="shared" si="0"/>
        <v>-5905.0999999999985</v>
      </c>
    </row>
    <row r="46" spans="1:7" ht="56.25">
      <c r="A46" s="6" t="s">
        <v>87</v>
      </c>
      <c r="B46" s="7">
        <v>10</v>
      </c>
      <c r="C46" s="8" t="s">
        <v>88</v>
      </c>
      <c r="D46" s="9">
        <v>24000</v>
      </c>
      <c r="E46" s="9">
        <v>18094.9</v>
      </c>
      <c r="F46" s="19">
        <f>E46</f>
        <v>18094.9</v>
      </c>
      <c r="G46" s="10">
        <f t="shared" si="0"/>
        <v>-5905.0999999999985</v>
      </c>
    </row>
    <row r="47" spans="1:7" ht="12.75">
      <c r="A47" s="6" t="s">
        <v>89</v>
      </c>
      <c r="B47" s="7">
        <v>10</v>
      </c>
      <c r="C47" s="8" t="s">
        <v>90</v>
      </c>
      <c r="D47" s="9">
        <v>0</v>
      </c>
      <c r="E47" s="9">
        <v>2000</v>
      </c>
      <c r="F47" s="19">
        <v>2000</v>
      </c>
      <c r="G47" s="10">
        <f t="shared" si="0"/>
        <v>2000</v>
      </c>
    </row>
    <row r="48" spans="1:7" ht="12.75">
      <c r="A48" s="6" t="s">
        <v>91</v>
      </c>
      <c r="B48" s="7">
        <v>10</v>
      </c>
      <c r="C48" s="8" t="s">
        <v>92</v>
      </c>
      <c r="D48" s="9">
        <v>0</v>
      </c>
      <c r="E48" s="9">
        <v>2000</v>
      </c>
      <c r="F48" s="19">
        <v>2000</v>
      </c>
      <c r="G48" s="10">
        <f t="shared" si="0"/>
        <v>2000</v>
      </c>
    </row>
    <row r="49" spans="1:7" ht="12.75">
      <c r="A49" s="6" t="s">
        <v>93</v>
      </c>
      <c r="B49" s="7">
        <v>10</v>
      </c>
      <c r="C49" s="8" t="s">
        <v>94</v>
      </c>
      <c r="D49" s="9">
        <v>0</v>
      </c>
      <c r="E49" s="9">
        <v>2000</v>
      </c>
      <c r="F49" s="19">
        <v>2000</v>
      </c>
      <c r="G49" s="10">
        <f t="shared" si="0"/>
        <v>2000</v>
      </c>
    </row>
    <row r="50" spans="1:7" ht="12.75">
      <c r="A50" s="6" t="s">
        <v>95</v>
      </c>
      <c r="B50" s="7">
        <v>10</v>
      </c>
      <c r="C50" s="8" t="s">
        <v>96</v>
      </c>
      <c r="D50" s="9">
        <v>0</v>
      </c>
      <c r="E50" s="9">
        <v>2000</v>
      </c>
      <c r="F50" s="19">
        <v>2000</v>
      </c>
      <c r="G50" s="10">
        <f t="shared" si="0"/>
        <v>2000</v>
      </c>
    </row>
    <row r="51" spans="1:7" ht="12.75">
      <c r="A51" s="6" t="s">
        <v>97</v>
      </c>
      <c r="B51" s="7">
        <v>10</v>
      </c>
      <c r="C51" s="8" t="s">
        <v>98</v>
      </c>
      <c r="D51" s="9">
        <v>5000</v>
      </c>
      <c r="E51" s="9">
        <v>3620</v>
      </c>
      <c r="F51" s="19">
        <v>3620</v>
      </c>
      <c r="G51" s="10">
        <f t="shared" si="0"/>
        <v>-1380</v>
      </c>
    </row>
    <row r="52" spans="1:7" ht="22.5">
      <c r="A52" s="6" t="s">
        <v>99</v>
      </c>
      <c r="B52" s="7">
        <v>10</v>
      </c>
      <c r="C52" s="8" t="s">
        <v>100</v>
      </c>
      <c r="D52" s="9">
        <v>5000</v>
      </c>
      <c r="E52" s="9">
        <v>0</v>
      </c>
      <c r="F52" s="19">
        <v>0</v>
      </c>
      <c r="G52" s="10">
        <f t="shared" si="0"/>
        <v>-5000</v>
      </c>
    </row>
    <row r="53" spans="1:7" ht="22.5">
      <c r="A53" s="6" t="s">
        <v>101</v>
      </c>
      <c r="B53" s="7">
        <v>10</v>
      </c>
      <c r="C53" s="8" t="s">
        <v>102</v>
      </c>
      <c r="D53" s="9">
        <v>5000</v>
      </c>
      <c r="E53" s="9">
        <v>0</v>
      </c>
      <c r="F53" s="19">
        <v>0</v>
      </c>
      <c r="G53" s="10">
        <f t="shared" si="0"/>
        <v>-5000</v>
      </c>
    </row>
    <row r="54" spans="1:7" ht="12.75">
      <c r="A54" s="6" t="s">
        <v>103</v>
      </c>
      <c r="B54" s="7">
        <v>10</v>
      </c>
      <c r="C54" s="8" t="s">
        <v>104</v>
      </c>
      <c r="D54" s="9">
        <v>0</v>
      </c>
      <c r="E54" s="9">
        <v>3620</v>
      </c>
      <c r="F54" s="19"/>
      <c r="G54" s="10">
        <f t="shared" si="0"/>
        <v>0</v>
      </c>
    </row>
    <row r="55" spans="1:7" ht="45">
      <c r="A55" s="6" t="s">
        <v>105</v>
      </c>
      <c r="B55" s="7">
        <v>10</v>
      </c>
      <c r="C55" s="8" t="s">
        <v>106</v>
      </c>
      <c r="D55" s="9">
        <v>0</v>
      </c>
      <c r="E55" s="9">
        <v>3620</v>
      </c>
      <c r="F55" s="19">
        <f>E55</f>
        <v>3620</v>
      </c>
      <c r="G55" s="10">
        <f t="shared" si="0"/>
        <v>3620</v>
      </c>
    </row>
    <row r="56" spans="1:7" ht="33.75">
      <c r="A56" s="6" t="s">
        <v>107</v>
      </c>
      <c r="B56" s="7">
        <v>10</v>
      </c>
      <c r="C56" s="8" t="s">
        <v>108</v>
      </c>
      <c r="D56" s="9">
        <v>0</v>
      </c>
      <c r="E56" s="9">
        <v>3620</v>
      </c>
      <c r="F56" s="19">
        <f>E56</f>
        <v>3620</v>
      </c>
      <c r="G56" s="10">
        <f t="shared" si="0"/>
        <v>3620</v>
      </c>
    </row>
    <row r="57" spans="1:7" ht="12.75">
      <c r="A57" s="6" t="s">
        <v>109</v>
      </c>
      <c r="B57" s="7">
        <v>10</v>
      </c>
      <c r="C57" s="8" t="s">
        <v>110</v>
      </c>
      <c r="D57" s="9">
        <v>234000</v>
      </c>
      <c r="E57" s="9">
        <v>184955</v>
      </c>
      <c r="F57" s="9">
        <v>184955</v>
      </c>
      <c r="G57" s="10">
        <f t="shared" si="0"/>
        <v>-49045</v>
      </c>
    </row>
    <row r="58" spans="1:7" ht="12.75">
      <c r="A58" s="6" t="s">
        <v>111</v>
      </c>
      <c r="B58" s="7">
        <v>10</v>
      </c>
      <c r="C58" s="8" t="s">
        <v>112</v>
      </c>
      <c r="D58" s="9">
        <v>234000</v>
      </c>
      <c r="E58" s="9">
        <v>184955</v>
      </c>
      <c r="F58" s="9">
        <v>184955</v>
      </c>
      <c r="G58" s="10">
        <f t="shared" si="0"/>
        <v>-49045</v>
      </c>
    </row>
    <row r="59" spans="1:7" ht="12.75">
      <c r="A59" s="6" t="s">
        <v>113</v>
      </c>
      <c r="B59" s="7">
        <v>10</v>
      </c>
      <c r="C59" s="8" t="s">
        <v>114</v>
      </c>
      <c r="D59" s="9">
        <v>234000</v>
      </c>
      <c r="E59" s="9">
        <v>184955</v>
      </c>
      <c r="F59" s="9">
        <v>184955</v>
      </c>
      <c r="G59" s="10">
        <f t="shared" si="0"/>
        <v>-49045</v>
      </c>
    </row>
    <row r="60" spans="1:7" ht="12.75">
      <c r="A60" s="6" t="s">
        <v>115</v>
      </c>
      <c r="B60" s="7">
        <v>10</v>
      </c>
      <c r="C60" s="8" t="s">
        <v>116</v>
      </c>
      <c r="D60" s="9">
        <v>19870229.64</v>
      </c>
      <c r="E60" s="9">
        <v>17960804.75</v>
      </c>
      <c r="F60" s="19">
        <f>F61</f>
        <v>19128367.76</v>
      </c>
      <c r="G60" s="10">
        <f t="shared" si="0"/>
        <v>-741861.879999999</v>
      </c>
    </row>
    <row r="61" spans="1:8" ht="22.5">
      <c r="A61" s="6" t="s">
        <v>117</v>
      </c>
      <c r="B61" s="7">
        <v>10</v>
      </c>
      <c r="C61" s="8" t="s">
        <v>118</v>
      </c>
      <c r="D61" s="9">
        <v>19870229.64</v>
      </c>
      <c r="E61" s="9">
        <v>18027986.22</v>
      </c>
      <c r="F61" s="19">
        <f>F62+F67+F74+F77</f>
        <v>19128367.76</v>
      </c>
      <c r="G61" s="10">
        <f t="shared" si="0"/>
        <v>-741861.879999999</v>
      </c>
      <c r="H61" s="21"/>
    </row>
    <row r="62" spans="1:8" ht="12.75">
      <c r="A62" s="6" t="s">
        <v>119</v>
      </c>
      <c r="B62" s="7">
        <v>10</v>
      </c>
      <c r="C62" s="8" t="s">
        <v>120</v>
      </c>
      <c r="D62" s="9">
        <v>15403122</v>
      </c>
      <c r="E62" s="9">
        <v>14297650</v>
      </c>
      <c r="F62" s="19">
        <f>F63+F66</f>
        <v>15176650</v>
      </c>
      <c r="G62" s="10">
        <f t="shared" si="0"/>
        <v>-226472</v>
      </c>
      <c r="H62" s="21"/>
    </row>
    <row r="63" spans="1:7" ht="12.75">
      <c r="A63" s="6" t="s">
        <v>121</v>
      </c>
      <c r="B63" s="7">
        <v>10</v>
      </c>
      <c r="C63" s="8" t="s">
        <v>122</v>
      </c>
      <c r="D63" s="9">
        <v>10548000</v>
      </c>
      <c r="E63" s="9">
        <v>9669000</v>
      </c>
      <c r="F63" s="19">
        <v>10548000</v>
      </c>
      <c r="G63" s="10">
        <f t="shared" si="0"/>
        <v>0</v>
      </c>
    </row>
    <row r="64" spans="1:7" ht="22.5">
      <c r="A64" s="6" t="s">
        <v>123</v>
      </c>
      <c r="B64" s="7">
        <v>10</v>
      </c>
      <c r="C64" s="8" t="s">
        <v>124</v>
      </c>
      <c r="D64" s="9">
        <v>10548000</v>
      </c>
      <c r="E64" s="9">
        <v>9669000</v>
      </c>
      <c r="F64" s="19">
        <v>10548000</v>
      </c>
      <c r="G64" s="10">
        <f t="shared" si="0"/>
        <v>0</v>
      </c>
    </row>
    <row r="65" spans="1:7" ht="12.75">
      <c r="A65" s="6" t="s">
        <v>125</v>
      </c>
      <c r="B65" s="7">
        <v>10</v>
      </c>
      <c r="C65" s="8" t="s">
        <v>126</v>
      </c>
      <c r="D65" s="9">
        <v>4855122</v>
      </c>
      <c r="E65" s="9">
        <v>4628650</v>
      </c>
      <c r="F65" s="9">
        <v>4628650</v>
      </c>
      <c r="G65" s="10">
        <f t="shared" si="0"/>
        <v>-226472</v>
      </c>
    </row>
    <row r="66" spans="1:7" ht="12.75">
      <c r="A66" s="6" t="s">
        <v>127</v>
      </c>
      <c r="B66" s="7">
        <v>10</v>
      </c>
      <c r="C66" s="8" t="s">
        <v>128</v>
      </c>
      <c r="D66" s="9">
        <v>4855122</v>
      </c>
      <c r="E66" s="9">
        <v>4628650</v>
      </c>
      <c r="F66" s="9">
        <v>4628650</v>
      </c>
      <c r="G66" s="10">
        <f t="shared" si="0"/>
        <v>-226472</v>
      </c>
    </row>
    <row r="67" spans="1:8" ht="22.5">
      <c r="A67" s="6" t="s">
        <v>129</v>
      </c>
      <c r="B67" s="7">
        <v>10</v>
      </c>
      <c r="C67" s="8" t="s">
        <v>130</v>
      </c>
      <c r="D67" s="9">
        <v>3719100</v>
      </c>
      <c r="E67" s="9">
        <v>3012330.12</v>
      </c>
      <c r="F67" s="19">
        <f>F68+F70+F72</f>
        <v>3203710.12</v>
      </c>
      <c r="G67" s="10">
        <f t="shared" si="0"/>
        <v>-515389.8799999999</v>
      </c>
      <c r="H67" s="21"/>
    </row>
    <row r="68" spans="1:7" ht="45">
      <c r="A68" s="6" t="s">
        <v>131</v>
      </c>
      <c r="B68" s="7">
        <v>10</v>
      </c>
      <c r="C68" s="8" t="s">
        <v>132</v>
      </c>
      <c r="D68" s="9">
        <v>2260500</v>
      </c>
      <c r="E68" s="9">
        <v>2146738</v>
      </c>
      <c r="F68" s="9">
        <v>2146738</v>
      </c>
      <c r="G68" s="10">
        <f t="shared" si="0"/>
        <v>-113762</v>
      </c>
    </row>
    <row r="69" spans="1:7" ht="45">
      <c r="A69" s="6" t="s">
        <v>133</v>
      </c>
      <c r="B69" s="7">
        <v>10</v>
      </c>
      <c r="C69" s="8" t="s">
        <v>134</v>
      </c>
      <c r="D69" s="9">
        <v>2260500</v>
      </c>
      <c r="E69" s="9">
        <v>2146738</v>
      </c>
      <c r="F69" s="9">
        <v>2146738</v>
      </c>
      <c r="G69" s="10">
        <f t="shared" si="0"/>
        <v>-113762</v>
      </c>
    </row>
    <row r="70" spans="1:7" ht="22.5">
      <c r="A70" s="6" t="s">
        <v>135</v>
      </c>
      <c r="B70" s="7">
        <v>10</v>
      </c>
      <c r="C70" s="8" t="s">
        <v>136</v>
      </c>
      <c r="D70" s="9">
        <v>322800</v>
      </c>
      <c r="E70" s="9">
        <v>0</v>
      </c>
      <c r="F70" s="19">
        <v>191380</v>
      </c>
      <c r="G70" s="10">
        <f t="shared" si="0"/>
        <v>-131420</v>
      </c>
    </row>
    <row r="71" spans="1:7" ht="22.5">
      <c r="A71" s="6" t="s">
        <v>137</v>
      </c>
      <c r="B71" s="7">
        <v>10</v>
      </c>
      <c r="C71" s="8" t="s">
        <v>138</v>
      </c>
      <c r="D71" s="9">
        <v>322800</v>
      </c>
      <c r="E71" s="9">
        <v>0</v>
      </c>
      <c r="F71" s="19"/>
      <c r="G71" s="10">
        <f t="shared" si="0"/>
        <v>-322800</v>
      </c>
    </row>
    <row r="72" spans="1:7" ht="12.75">
      <c r="A72" s="6" t="s">
        <v>139</v>
      </c>
      <c r="B72" s="7">
        <v>10</v>
      </c>
      <c r="C72" s="8" t="s">
        <v>140</v>
      </c>
      <c r="D72" s="9">
        <v>1135800</v>
      </c>
      <c r="E72" s="9">
        <v>865592.12</v>
      </c>
      <c r="F72" s="19">
        <f>E72</f>
        <v>865592.12</v>
      </c>
      <c r="G72" s="10">
        <f t="shared" si="0"/>
        <v>-270207.88</v>
      </c>
    </row>
    <row r="73" spans="1:7" ht="12.75">
      <c r="A73" s="6" t="s">
        <v>141</v>
      </c>
      <c r="B73" s="7">
        <v>10</v>
      </c>
      <c r="C73" s="8" t="s">
        <v>142</v>
      </c>
      <c r="D73" s="9">
        <v>1135800</v>
      </c>
      <c r="E73" s="9">
        <v>865592.12</v>
      </c>
      <c r="F73" s="19">
        <f>E73</f>
        <v>865592.12</v>
      </c>
      <c r="G73" s="10">
        <f t="shared" si="0"/>
        <v>-270207.88</v>
      </c>
    </row>
    <row r="74" spans="1:7" ht="12.75">
      <c r="A74" s="6" t="s">
        <v>143</v>
      </c>
      <c r="B74" s="7">
        <v>10</v>
      </c>
      <c r="C74" s="8" t="s">
        <v>144</v>
      </c>
      <c r="D74" s="9">
        <v>261700</v>
      </c>
      <c r="E74" s="9">
        <v>231698.46</v>
      </c>
      <c r="F74" s="19">
        <v>261700</v>
      </c>
      <c r="G74" s="10">
        <f t="shared" si="0"/>
        <v>0</v>
      </c>
    </row>
    <row r="75" spans="1:7" ht="22.5">
      <c r="A75" s="6" t="s">
        <v>145</v>
      </c>
      <c r="B75" s="7">
        <v>10</v>
      </c>
      <c r="C75" s="8" t="s">
        <v>146</v>
      </c>
      <c r="D75" s="9">
        <v>261700</v>
      </c>
      <c r="E75" s="9">
        <v>231698.46</v>
      </c>
      <c r="F75" s="19">
        <v>261700</v>
      </c>
      <c r="G75" s="10">
        <f t="shared" si="0"/>
        <v>0</v>
      </c>
    </row>
    <row r="76" spans="1:7" ht="22.5">
      <c r="A76" s="6" t="s">
        <v>147</v>
      </c>
      <c r="B76" s="7">
        <v>10</v>
      </c>
      <c r="C76" s="8" t="s">
        <v>148</v>
      </c>
      <c r="D76" s="9">
        <v>261700</v>
      </c>
      <c r="E76" s="9">
        <v>231698.46</v>
      </c>
      <c r="F76" s="19">
        <v>261700</v>
      </c>
      <c r="G76" s="10">
        <f aca="true" t="shared" si="1" ref="G76:G82">F76-D76</f>
        <v>0</v>
      </c>
    </row>
    <row r="77" spans="1:7" ht="12.75">
      <c r="A77" s="6" t="s">
        <v>149</v>
      </c>
      <c r="B77" s="7">
        <v>10</v>
      </c>
      <c r="C77" s="8" t="s">
        <v>150</v>
      </c>
      <c r="D77" s="9">
        <v>486307.64</v>
      </c>
      <c r="E77" s="9">
        <v>486307.64</v>
      </c>
      <c r="F77" s="9">
        <v>486307.64</v>
      </c>
      <c r="G77" s="10">
        <f t="shared" si="1"/>
        <v>0</v>
      </c>
    </row>
    <row r="78" spans="1:7" ht="12.75">
      <c r="A78" s="6" t="s">
        <v>151</v>
      </c>
      <c r="B78" s="7">
        <v>10</v>
      </c>
      <c r="C78" s="8" t="s">
        <v>152</v>
      </c>
      <c r="D78" s="9">
        <v>486307.64</v>
      </c>
      <c r="E78" s="9">
        <v>486307.64</v>
      </c>
      <c r="F78" s="9">
        <v>486307.64</v>
      </c>
      <c r="G78" s="10">
        <f t="shared" si="1"/>
        <v>0</v>
      </c>
    </row>
    <row r="79" spans="1:7" ht="12.75">
      <c r="A79" s="6" t="s">
        <v>153</v>
      </c>
      <c r="B79" s="7">
        <v>10</v>
      </c>
      <c r="C79" s="8" t="s">
        <v>154</v>
      </c>
      <c r="D79" s="9">
        <v>486307.64</v>
      </c>
      <c r="E79" s="9">
        <v>486307.64</v>
      </c>
      <c r="F79" s="9">
        <v>486307.64</v>
      </c>
      <c r="G79" s="10">
        <f t="shared" si="1"/>
        <v>0</v>
      </c>
    </row>
    <row r="80" spans="1:7" ht="22.5">
      <c r="A80" s="6" t="s">
        <v>155</v>
      </c>
      <c r="B80" s="7">
        <v>10</v>
      </c>
      <c r="C80" s="8" t="s">
        <v>156</v>
      </c>
      <c r="D80" s="9">
        <v>0</v>
      </c>
      <c r="E80" s="9">
        <v>-67181.47</v>
      </c>
      <c r="F80" s="19"/>
      <c r="G80" s="10">
        <f t="shared" si="1"/>
        <v>0</v>
      </c>
    </row>
    <row r="81" spans="1:7" ht="22.5">
      <c r="A81" s="6" t="s">
        <v>157</v>
      </c>
      <c r="B81" s="7">
        <v>10</v>
      </c>
      <c r="C81" s="8" t="s">
        <v>158</v>
      </c>
      <c r="D81" s="9">
        <v>0</v>
      </c>
      <c r="E81" s="9">
        <v>-67181.47</v>
      </c>
      <c r="F81" s="19"/>
      <c r="G81" s="10">
        <f t="shared" si="1"/>
        <v>0</v>
      </c>
    </row>
    <row r="82" spans="1:7" ht="22.5">
      <c r="A82" s="6" t="s">
        <v>159</v>
      </c>
      <c r="B82" s="7">
        <v>10</v>
      </c>
      <c r="C82" s="8" t="s">
        <v>160</v>
      </c>
      <c r="D82" s="9">
        <v>0</v>
      </c>
      <c r="E82" s="9">
        <v>-67181.47</v>
      </c>
      <c r="F82" s="19"/>
      <c r="G82" s="10">
        <f t="shared" si="1"/>
        <v>0</v>
      </c>
    </row>
    <row r="83" spans="1:7" ht="12.75">
      <c r="A83" s="15"/>
      <c r="B83" s="16"/>
      <c r="C83" s="16"/>
      <c r="D83" s="17"/>
      <c r="E83" s="17"/>
      <c r="F83" s="17"/>
      <c r="G83" s="17"/>
    </row>
  </sheetData>
  <sheetProtection/>
  <mergeCells count="6">
    <mergeCell ref="A3:G3"/>
    <mergeCell ref="A1:H1"/>
    <mergeCell ref="E5:E6"/>
    <mergeCell ref="F5:F6"/>
    <mergeCell ref="G5:G6"/>
    <mergeCell ref="D5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C1">
      <selection activeCell="J8" sqref="J8:L190"/>
    </sheetView>
  </sheetViews>
  <sheetFormatPr defaultColWidth="9.140625" defaultRowHeight="12.75"/>
  <cols>
    <col min="1" max="1" width="0" style="0" hidden="1" customWidth="1"/>
    <col min="2" max="2" width="71.421875" style="0" customWidth="1"/>
    <col min="3" max="3" width="6.00390625" style="0" customWidth="1"/>
    <col min="4" max="4" width="23.140625" style="0" customWidth="1"/>
    <col min="5" max="5" width="25.00390625" style="0" customWidth="1"/>
    <col min="6" max="9" width="13.57421875" style="0" customWidth="1"/>
    <col min="10" max="10" width="11.7109375" style="0" bestFit="1" customWidth="1"/>
    <col min="11" max="11" width="10.7109375" style="0" bestFit="1" customWidth="1"/>
  </cols>
  <sheetData>
    <row r="1" spans="2:9" ht="12.75">
      <c r="B1" s="18"/>
      <c r="C1" s="18"/>
      <c r="D1" s="18"/>
      <c r="E1" s="18"/>
      <c r="F1" s="41"/>
      <c r="G1" s="31"/>
      <c r="H1" s="31"/>
      <c r="I1" s="31"/>
    </row>
    <row r="2" spans="2:9" ht="45">
      <c r="B2" s="3" t="s">
        <v>249</v>
      </c>
      <c r="C2" s="18"/>
      <c r="D2" s="18"/>
      <c r="E2" s="18"/>
      <c r="F2" s="18"/>
      <c r="G2" s="18"/>
      <c r="H2" s="18"/>
      <c r="I2" s="18"/>
    </row>
    <row r="3" spans="2:9" ht="12.75">
      <c r="B3" s="3"/>
      <c r="C3" s="18"/>
      <c r="D3" s="18"/>
      <c r="E3" s="18"/>
      <c r="F3" s="18"/>
      <c r="G3" s="18"/>
      <c r="H3" s="18"/>
      <c r="I3" s="18"/>
    </row>
    <row r="4" spans="2:9" ht="39" customHeight="1">
      <c r="B4" s="4" t="s">
        <v>1</v>
      </c>
      <c r="C4" s="4" t="s">
        <v>2</v>
      </c>
      <c r="D4" s="4" t="s">
        <v>250</v>
      </c>
      <c r="E4" s="28" t="s">
        <v>251</v>
      </c>
      <c r="F4" s="25" t="s">
        <v>4</v>
      </c>
      <c r="G4" s="26" t="s">
        <v>246</v>
      </c>
      <c r="H4" s="26" t="s">
        <v>247</v>
      </c>
      <c r="I4" s="26" t="s">
        <v>248</v>
      </c>
    </row>
    <row r="5" spans="1:9" ht="13.5" thickBot="1">
      <c r="A5">
        <v>1</v>
      </c>
      <c r="B5" s="4" t="s">
        <v>5</v>
      </c>
      <c r="C5" s="5" t="s">
        <v>6</v>
      </c>
      <c r="D5" s="5">
        <v>3</v>
      </c>
      <c r="E5" s="5"/>
      <c r="F5" s="5" t="s">
        <v>8</v>
      </c>
      <c r="G5" s="5" t="s">
        <v>9</v>
      </c>
      <c r="H5" s="5"/>
      <c r="I5" s="5" t="s">
        <v>10</v>
      </c>
    </row>
    <row r="6" spans="1:10" ht="12.75">
      <c r="A6">
        <v>2</v>
      </c>
      <c r="B6" s="6" t="s">
        <v>161</v>
      </c>
      <c r="C6" s="7">
        <v>200</v>
      </c>
      <c r="D6" s="8" t="s">
        <v>12</v>
      </c>
      <c r="E6" s="8"/>
      <c r="F6" s="9">
        <v>37730711.64</v>
      </c>
      <c r="G6" s="9">
        <v>34243170.93</v>
      </c>
      <c r="H6" s="19">
        <f>H8+H65+H75+H83+H115+H174+H181</f>
        <v>36949875.44</v>
      </c>
      <c r="I6" s="10">
        <f>H6-F6</f>
        <v>-780836.200000003</v>
      </c>
      <c r="J6" s="21"/>
    </row>
    <row r="7" spans="1:9" ht="12.75">
      <c r="A7">
        <v>3</v>
      </c>
      <c r="B7" s="11" t="s">
        <v>13</v>
      </c>
      <c r="C7" s="12"/>
      <c r="D7" s="13"/>
      <c r="E7" s="13"/>
      <c r="F7" s="14"/>
      <c r="G7" s="14"/>
      <c r="H7" s="20"/>
      <c r="I7" s="10">
        <f>H7-F7</f>
        <v>0</v>
      </c>
    </row>
    <row r="8" spans="1:9" ht="12.75">
      <c r="A8">
        <v>4</v>
      </c>
      <c r="B8" s="6" t="s">
        <v>162</v>
      </c>
      <c r="C8" s="7">
        <v>200</v>
      </c>
      <c r="D8" s="8" t="s">
        <v>252</v>
      </c>
      <c r="E8" s="29" t="s">
        <v>342</v>
      </c>
      <c r="F8" s="9">
        <v>5687108.76</v>
      </c>
      <c r="G8" s="9">
        <v>4945372.11</v>
      </c>
      <c r="H8" s="19">
        <f>H9+H18+H36</f>
        <v>5714213.739999999</v>
      </c>
      <c r="I8" s="10">
        <f>H8-F8</f>
        <v>27104.979999999516</v>
      </c>
    </row>
    <row r="9" spans="1:9" ht="22.5">
      <c r="A9">
        <v>5</v>
      </c>
      <c r="B9" s="6" t="s">
        <v>163</v>
      </c>
      <c r="C9" s="7">
        <v>200</v>
      </c>
      <c r="D9" s="8" t="s">
        <v>253</v>
      </c>
      <c r="E9" s="29" t="s">
        <v>342</v>
      </c>
      <c r="F9" s="9">
        <v>980000</v>
      </c>
      <c r="G9" s="9">
        <v>914401.34</v>
      </c>
      <c r="H9" s="19">
        <f>F9</f>
        <v>980000</v>
      </c>
      <c r="I9" s="10">
        <f aca="true" t="shared" si="0" ref="I9:I14">H9-F9</f>
        <v>0</v>
      </c>
    </row>
    <row r="10" spans="1:9" ht="22.5">
      <c r="A10">
        <v>6</v>
      </c>
      <c r="B10" s="6" t="s">
        <v>164</v>
      </c>
      <c r="C10" s="7">
        <v>200</v>
      </c>
      <c r="D10" s="8" t="s">
        <v>254</v>
      </c>
      <c r="E10" s="29" t="s">
        <v>342</v>
      </c>
      <c r="F10" s="9">
        <v>980000</v>
      </c>
      <c r="G10" s="9">
        <v>914401.34</v>
      </c>
      <c r="H10" s="19">
        <f aca="true" t="shared" si="1" ref="H10:H15">F10</f>
        <v>980000</v>
      </c>
      <c r="I10" s="10">
        <f t="shared" si="0"/>
        <v>0</v>
      </c>
    </row>
    <row r="11" spans="1:9" ht="12.75">
      <c r="A11">
        <v>7</v>
      </c>
      <c r="B11" s="6" t="s">
        <v>165</v>
      </c>
      <c r="C11" s="7">
        <v>200</v>
      </c>
      <c r="D11" s="8" t="s">
        <v>255</v>
      </c>
      <c r="E11" s="29" t="s">
        <v>342</v>
      </c>
      <c r="F11" s="9">
        <v>980000</v>
      </c>
      <c r="G11" s="9">
        <v>914401.34</v>
      </c>
      <c r="H11" s="19">
        <f t="shared" si="1"/>
        <v>980000</v>
      </c>
      <c r="I11" s="10">
        <f t="shared" si="0"/>
        <v>0</v>
      </c>
    </row>
    <row r="12" spans="1:9" ht="12.75">
      <c r="A12">
        <v>8</v>
      </c>
      <c r="B12" s="6" t="s">
        <v>166</v>
      </c>
      <c r="C12" s="7">
        <v>200</v>
      </c>
      <c r="D12" s="8" t="s">
        <v>256</v>
      </c>
      <c r="E12" s="29" t="s">
        <v>342</v>
      </c>
      <c r="F12" s="9">
        <v>980000</v>
      </c>
      <c r="G12" s="9">
        <v>914401.34</v>
      </c>
      <c r="H12" s="19">
        <f t="shared" si="1"/>
        <v>980000</v>
      </c>
      <c r="I12" s="10">
        <f t="shared" si="0"/>
        <v>0</v>
      </c>
    </row>
    <row r="13" spans="1:9" ht="12.75">
      <c r="A13">
        <v>9</v>
      </c>
      <c r="B13" s="6" t="s">
        <v>167</v>
      </c>
      <c r="C13" s="7">
        <v>200</v>
      </c>
      <c r="D13" s="8" t="s">
        <v>257</v>
      </c>
      <c r="E13" s="29" t="s">
        <v>342</v>
      </c>
      <c r="F13" s="9">
        <v>980000</v>
      </c>
      <c r="G13" s="9">
        <v>914401.34</v>
      </c>
      <c r="H13" s="19">
        <f t="shared" si="1"/>
        <v>980000</v>
      </c>
      <c r="I13" s="10">
        <f t="shared" si="0"/>
        <v>0</v>
      </c>
    </row>
    <row r="14" spans="1:9" ht="33.75">
      <c r="A14">
        <v>10</v>
      </c>
      <c r="B14" s="6" t="s">
        <v>168</v>
      </c>
      <c r="C14" s="7">
        <v>200</v>
      </c>
      <c r="D14" s="8" t="s">
        <v>257</v>
      </c>
      <c r="E14" s="29" t="s">
        <v>343</v>
      </c>
      <c r="F14" s="9">
        <v>980000</v>
      </c>
      <c r="G14" s="9">
        <v>914401.34</v>
      </c>
      <c r="H14" s="19">
        <f t="shared" si="1"/>
        <v>980000</v>
      </c>
      <c r="I14" s="10">
        <f t="shared" si="0"/>
        <v>0</v>
      </c>
    </row>
    <row r="15" spans="1:9" ht="12.75">
      <c r="A15">
        <v>11</v>
      </c>
      <c r="B15" s="6" t="s">
        <v>169</v>
      </c>
      <c r="C15" s="7">
        <v>200</v>
      </c>
      <c r="D15" s="8" t="s">
        <v>257</v>
      </c>
      <c r="E15" s="29" t="s">
        <v>344</v>
      </c>
      <c r="F15" s="9">
        <v>980000</v>
      </c>
      <c r="G15" s="9">
        <v>914401.34</v>
      </c>
      <c r="H15" s="19">
        <f t="shared" si="1"/>
        <v>980000</v>
      </c>
      <c r="I15" s="10">
        <f>H15-F15</f>
        <v>0</v>
      </c>
    </row>
    <row r="16" spans="1:9" ht="12.75">
      <c r="A16">
        <v>12</v>
      </c>
      <c r="B16" s="6" t="s">
        <v>170</v>
      </c>
      <c r="C16" s="7">
        <v>200</v>
      </c>
      <c r="D16" s="27">
        <v>71301021780110000</v>
      </c>
      <c r="E16" s="29" t="s">
        <v>345</v>
      </c>
      <c r="F16" s="9">
        <v>754000</v>
      </c>
      <c r="G16" s="9">
        <v>702305.19</v>
      </c>
      <c r="H16" s="19">
        <f aca="true" t="shared" si="2" ref="H16:H27">F16</f>
        <v>754000</v>
      </c>
      <c r="I16" s="10">
        <f aca="true" t="shared" si="3" ref="I16:I79">H16-F16</f>
        <v>0</v>
      </c>
    </row>
    <row r="17" spans="1:9" ht="22.5">
      <c r="A17">
        <v>13</v>
      </c>
      <c r="B17" s="6" t="s">
        <v>171</v>
      </c>
      <c r="C17" s="7">
        <v>200</v>
      </c>
      <c r="D17" s="27">
        <v>71301021780110000</v>
      </c>
      <c r="E17" s="29" t="s">
        <v>346</v>
      </c>
      <c r="F17" s="9">
        <v>226000</v>
      </c>
      <c r="G17" s="9">
        <v>212096.15</v>
      </c>
      <c r="H17" s="19">
        <f t="shared" si="2"/>
        <v>226000</v>
      </c>
      <c r="I17" s="10">
        <f t="shared" si="3"/>
        <v>0</v>
      </c>
    </row>
    <row r="18" spans="1:9" ht="33.75">
      <c r="A18">
        <v>14</v>
      </c>
      <c r="B18" s="6" t="s">
        <v>172</v>
      </c>
      <c r="C18" s="7">
        <v>200</v>
      </c>
      <c r="D18" s="8" t="s">
        <v>258</v>
      </c>
      <c r="E18" s="29" t="s">
        <v>342</v>
      </c>
      <c r="F18" s="9">
        <v>3241684.94</v>
      </c>
      <c r="G18" s="9">
        <v>2811509.46</v>
      </c>
      <c r="H18" s="19">
        <f t="shared" si="2"/>
        <v>3241684.94</v>
      </c>
      <c r="I18" s="10">
        <f t="shared" si="3"/>
        <v>0</v>
      </c>
    </row>
    <row r="19" spans="1:9" ht="22.5">
      <c r="A19">
        <v>15</v>
      </c>
      <c r="B19" s="6" t="s">
        <v>164</v>
      </c>
      <c r="C19" s="7">
        <v>200</v>
      </c>
      <c r="D19" s="8" t="s">
        <v>259</v>
      </c>
      <c r="E19" s="29" t="s">
        <v>342</v>
      </c>
      <c r="F19" s="9">
        <v>3241684.94</v>
      </c>
      <c r="G19" s="9">
        <v>2811509.46</v>
      </c>
      <c r="H19" s="19">
        <f t="shared" si="2"/>
        <v>3241684.94</v>
      </c>
      <c r="I19" s="10">
        <f t="shared" si="3"/>
        <v>0</v>
      </c>
    </row>
    <row r="20" spans="1:9" ht="12.75">
      <c r="A20">
        <v>16</v>
      </c>
      <c r="B20" s="6" t="s">
        <v>165</v>
      </c>
      <c r="C20" s="7">
        <v>200</v>
      </c>
      <c r="D20" s="8" t="s">
        <v>260</v>
      </c>
      <c r="E20" s="29" t="s">
        <v>342</v>
      </c>
      <c r="F20" s="9">
        <v>3241684.94</v>
      </c>
      <c r="G20" s="9">
        <v>2811509.46</v>
      </c>
      <c r="H20" s="19">
        <f t="shared" si="2"/>
        <v>3241684.94</v>
      </c>
      <c r="I20" s="10">
        <f t="shared" si="3"/>
        <v>0</v>
      </c>
    </row>
    <row r="21" spans="1:9" ht="12.75">
      <c r="A21">
        <v>17</v>
      </c>
      <c r="B21" s="6" t="s">
        <v>166</v>
      </c>
      <c r="C21" s="7">
        <v>200</v>
      </c>
      <c r="D21" s="8" t="s">
        <v>261</v>
      </c>
      <c r="E21" s="29" t="s">
        <v>342</v>
      </c>
      <c r="F21" s="9">
        <v>3241684.94</v>
      </c>
      <c r="G21" s="9">
        <v>2811509.46</v>
      </c>
      <c r="H21" s="19">
        <f t="shared" si="2"/>
        <v>3241684.94</v>
      </c>
      <c r="I21" s="10">
        <f t="shared" si="3"/>
        <v>0</v>
      </c>
    </row>
    <row r="22" spans="1:9" ht="12.75">
      <c r="A22">
        <v>18</v>
      </c>
      <c r="B22" s="6" t="s">
        <v>173</v>
      </c>
      <c r="C22" s="7">
        <v>200</v>
      </c>
      <c r="D22" s="8" t="s">
        <v>262</v>
      </c>
      <c r="E22" s="29" t="s">
        <v>342</v>
      </c>
      <c r="F22" s="9">
        <v>3241684.94</v>
      </c>
      <c r="G22" s="9">
        <v>2811509.46</v>
      </c>
      <c r="H22" s="19">
        <f t="shared" si="2"/>
        <v>3241684.94</v>
      </c>
      <c r="I22" s="10">
        <f t="shared" si="3"/>
        <v>0</v>
      </c>
    </row>
    <row r="23" spans="1:9" ht="33.75">
      <c r="A23">
        <v>19</v>
      </c>
      <c r="B23" s="6" t="s">
        <v>168</v>
      </c>
      <c r="C23" s="7">
        <v>200</v>
      </c>
      <c r="D23" s="8" t="s">
        <v>262</v>
      </c>
      <c r="E23" s="29" t="s">
        <v>343</v>
      </c>
      <c r="F23" s="9">
        <v>2114340</v>
      </c>
      <c r="G23" s="9">
        <v>1891253.36</v>
      </c>
      <c r="H23" s="19">
        <f t="shared" si="2"/>
        <v>2114340</v>
      </c>
      <c r="I23" s="10">
        <f t="shared" si="3"/>
        <v>0</v>
      </c>
    </row>
    <row r="24" spans="1:9" ht="12.75">
      <c r="A24">
        <v>20</v>
      </c>
      <c r="B24" s="6" t="s">
        <v>169</v>
      </c>
      <c r="C24" s="7">
        <v>200</v>
      </c>
      <c r="D24" s="8" t="s">
        <v>262</v>
      </c>
      <c r="E24" s="29" t="s">
        <v>344</v>
      </c>
      <c r="F24" s="9">
        <v>2114340</v>
      </c>
      <c r="G24" s="9">
        <v>1891253.36</v>
      </c>
      <c r="H24" s="19">
        <f t="shared" si="2"/>
        <v>2114340</v>
      </c>
      <c r="I24" s="10">
        <f t="shared" si="3"/>
        <v>0</v>
      </c>
    </row>
    <row r="25" spans="1:9" ht="12.75">
      <c r="A25">
        <v>21</v>
      </c>
      <c r="B25" s="6" t="s">
        <v>170</v>
      </c>
      <c r="C25" s="7">
        <v>200</v>
      </c>
      <c r="D25" s="27">
        <v>71301041780110000</v>
      </c>
      <c r="E25" s="29" t="s">
        <v>345</v>
      </c>
      <c r="F25" s="9">
        <v>1616824</v>
      </c>
      <c r="G25" s="9">
        <v>1459066.02</v>
      </c>
      <c r="H25" s="19">
        <f t="shared" si="2"/>
        <v>1616824</v>
      </c>
      <c r="I25" s="10">
        <f t="shared" si="3"/>
        <v>0</v>
      </c>
    </row>
    <row r="26" spans="1:9" ht="22.5">
      <c r="A26">
        <v>22</v>
      </c>
      <c r="B26" s="6" t="s">
        <v>174</v>
      </c>
      <c r="C26" s="7">
        <v>200</v>
      </c>
      <c r="D26" s="27">
        <v>71301041780110000</v>
      </c>
      <c r="E26" s="29" t="s">
        <v>347</v>
      </c>
      <c r="F26" s="9">
        <v>3840</v>
      </c>
      <c r="G26" s="9">
        <v>3840</v>
      </c>
      <c r="H26" s="19">
        <f t="shared" si="2"/>
        <v>3840</v>
      </c>
      <c r="I26" s="10">
        <f t="shared" si="3"/>
        <v>0</v>
      </c>
    </row>
    <row r="27" spans="1:9" ht="22.5">
      <c r="A27">
        <v>23</v>
      </c>
      <c r="B27" s="6" t="s">
        <v>171</v>
      </c>
      <c r="C27" s="7">
        <v>200</v>
      </c>
      <c r="D27" s="27">
        <v>71301041780110000</v>
      </c>
      <c r="E27" s="29" t="s">
        <v>346</v>
      </c>
      <c r="F27" s="9">
        <v>493676</v>
      </c>
      <c r="G27" s="9">
        <v>428347.34</v>
      </c>
      <c r="H27" s="19">
        <f t="shared" si="2"/>
        <v>493676</v>
      </c>
      <c r="I27" s="10">
        <f t="shared" si="3"/>
        <v>0</v>
      </c>
    </row>
    <row r="28" spans="1:9" ht="12.75">
      <c r="A28">
        <v>24</v>
      </c>
      <c r="B28" s="6" t="s">
        <v>175</v>
      </c>
      <c r="C28" s="7">
        <v>200</v>
      </c>
      <c r="D28" s="8" t="s">
        <v>262</v>
      </c>
      <c r="E28" s="29" t="s">
        <v>348</v>
      </c>
      <c r="F28" s="9">
        <v>1118344.94</v>
      </c>
      <c r="G28" s="9">
        <v>912740.6</v>
      </c>
      <c r="H28" s="19">
        <f aca="true" t="shared" si="4" ref="H28:H35">F28</f>
        <v>1118344.94</v>
      </c>
      <c r="I28" s="10">
        <f t="shared" si="3"/>
        <v>0</v>
      </c>
    </row>
    <row r="29" spans="1:9" ht="22.5">
      <c r="A29">
        <v>25</v>
      </c>
      <c r="B29" s="6" t="s">
        <v>176</v>
      </c>
      <c r="C29" s="7">
        <v>200</v>
      </c>
      <c r="D29" s="8" t="s">
        <v>262</v>
      </c>
      <c r="E29" s="29" t="s">
        <v>349</v>
      </c>
      <c r="F29" s="9">
        <v>1118344.94</v>
      </c>
      <c r="G29" s="9">
        <v>912740.6</v>
      </c>
      <c r="H29" s="19">
        <f>F29</f>
        <v>1118344.94</v>
      </c>
      <c r="I29" s="10">
        <f t="shared" si="3"/>
        <v>0</v>
      </c>
    </row>
    <row r="30" spans="1:9" ht="12.75">
      <c r="A30">
        <v>26</v>
      </c>
      <c r="B30" s="6" t="s">
        <v>177</v>
      </c>
      <c r="C30" s="7">
        <v>200</v>
      </c>
      <c r="D30" s="27">
        <v>71301041780110000</v>
      </c>
      <c r="E30" s="29" t="s">
        <v>350</v>
      </c>
      <c r="F30" s="9">
        <v>310631.88</v>
      </c>
      <c r="G30" s="9">
        <v>250529.23</v>
      </c>
      <c r="H30" s="19">
        <f t="shared" si="4"/>
        <v>310631.88</v>
      </c>
      <c r="I30" s="10">
        <f t="shared" si="3"/>
        <v>0</v>
      </c>
    </row>
    <row r="31" spans="1:9" ht="12.75">
      <c r="A31">
        <v>27</v>
      </c>
      <c r="B31" s="6" t="s">
        <v>178</v>
      </c>
      <c r="C31" s="7">
        <v>200</v>
      </c>
      <c r="D31" s="27">
        <v>71301041780110000</v>
      </c>
      <c r="E31" s="29" t="s">
        <v>351</v>
      </c>
      <c r="F31" s="9">
        <v>536713.06</v>
      </c>
      <c r="G31" s="9">
        <v>500210.52</v>
      </c>
      <c r="H31" s="19">
        <v>521000</v>
      </c>
      <c r="I31" s="10">
        <f t="shared" si="3"/>
        <v>-15713.060000000056</v>
      </c>
    </row>
    <row r="32" spans="1:9" ht="12.75">
      <c r="A32">
        <v>28</v>
      </c>
      <c r="B32" s="6" t="s">
        <v>179</v>
      </c>
      <c r="C32" s="7">
        <v>200</v>
      </c>
      <c r="D32" s="27">
        <v>71301041780110000</v>
      </c>
      <c r="E32" s="29" t="s">
        <v>352</v>
      </c>
      <c r="F32" s="9">
        <v>271000</v>
      </c>
      <c r="G32" s="9">
        <v>162000.85</v>
      </c>
      <c r="H32" s="19">
        <f>F32</f>
        <v>271000</v>
      </c>
      <c r="I32" s="10">
        <f t="shared" si="3"/>
        <v>0</v>
      </c>
    </row>
    <row r="33" spans="1:9" ht="12.75">
      <c r="A33">
        <v>29</v>
      </c>
      <c r="B33" s="6" t="s">
        <v>180</v>
      </c>
      <c r="C33" s="7">
        <v>200</v>
      </c>
      <c r="D33" s="8" t="s">
        <v>262</v>
      </c>
      <c r="E33" s="29" t="s">
        <v>353</v>
      </c>
      <c r="F33" s="9">
        <v>9000</v>
      </c>
      <c r="G33" s="9">
        <v>7515.5</v>
      </c>
      <c r="H33" s="19">
        <f t="shared" si="4"/>
        <v>9000</v>
      </c>
      <c r="I33" s="10">
        <f t="shared" si="3"/>
        <v>0</v>
      </c>
    </row>
    <row r="34" spans="1:9" ht="12.75">
      <c r="A34">
        <v>30</v>
      </c>
      <c r="B34" s="6" t="s">
        <v>181</v>
      </c>
      <c r="C34" s="7">
        <v>200</v>
      </c>
      <c r="D34" s="8" t="s">
        <v>262</v>
      </c>
      <c r="E34" s="29" t="s">
        <v>354</v>
      </c>
      <c r="F34" s="9">
        <v>9000</v>
      </c>
      <c r="G34" s="9">
        <v>7515.5</v>
      </c>
      <c r="H34" s="19">
        <f t="shared" si="4"/>
        <v>9000</v>
      </c>
      <c r="I34" s="10">
        <f t="shared" si="3"/>
        <v>0</v>
      </c>
    </row>
    <row r="35" spans="1:9" ht="12.75">
      <c r="A35">
        <v>31</v>
      </c>
      <c r="B35" s="6" t="s">
        <v>182</v>
      </c>
      <c r="C35" s="7">
        <v>200</v>
      </c>
      <c r="D35" s="27">
        <v>71301041780110000</v>
      </c>
      <c r="E35" s="29" t="s">
        <v>355</v>
      </c>
      <c r="F35" s="9">
        <v>9000</v>
      </c>
      <c r="G35" s="9">
        <v>7515.5</v>
      </c>
      <c r="H35" s="19">
        <f t="shared" si="4"/>
        <v>9000</v>
      </c>
      <c r="I35" s="10">
        <f t="shared" si="3"/>
        <v>0</v>
      </c>
    </row>
    <row r="36" spans="1:10" ht="12.75">
      <c r="A36">
        <v>32</v>
      </c>
      <c r="B36" s="6" t="s">
        <v>183</v>
      </c>
      <c r="C36" s="7">
        <v>200</v>
      </c>
      <c r="D36" s="8" t="s">
        <v>263</v>
      </c>
      <c r="E36" s="29" t="s">
        <v>342</v>
      </c>
      <c r="F36" s="9">
        <v>1465423.82</v>
      </c>
      <c r="G36" s="9">
        <v>1219461.31</v>
      </c>
      <c r="H36" s="19">
        <f>H37+H51</f>
        <v>1492528.8</v>
      </c>
      <c r="I36" s="10">
        <f t="shared" si="3"/>
        <v>27104.97999999998</v>
      </c>
      <c r="J36" s="21"/>
    </row>
    <row r="37" spans="1:9" ht="22.5">
      <c r="A37">
        <v>33</v>
      </c>
      <c r="B37" s="6" t="s">
        <v>164</v>
      </c>
      <c r="C37" s="7">
        <v>200</v>
      </c>
      <c r="D37" s="8" t="s">
        <v>264</v>
      </c>
      <c r="E37" s="29" t="s">
        <v>342</v>
      </c>
      <c r="F37" s="9">
        <v>538800</v>
      </c>
      <c r="G37" s="9">
        <v>296732.51</v>
      </c>
      <c r="H37" s="19">
        <f aca="true" t="shared" si="5" ref="H37:H42">F37</f>
        <v>538800</v>
      </c>
      <c r="I37" s="10">
        <f t="shared" si="3"/>
        <v>0</v>
      </c>
    </row>
    <row r="38" spans="1:9" ht="12.75">
      <c r="A38">
        <v>34</v>
      </c>
      <c r="B38" s="6" t="s">
        <v>165</v>
      </c>
      <c r="C38" s="7">
        <v>200</v>
      </c>
      <c r="D38" s="8" t="s">
        <v>265</v>
      </c>
      <c r="E38" s="29" t="s">
        <v>342</v>
      </c>
      <c r="F38" s="9">
        <v>538800</v>
      </c>
      <c r="G38" s="9">
        <v>296732.51</v>
      </c>
      <c r="H38" s="19">
        <f t="shared" si="5"/>
        <v>538800</v>
      </c>
      <c r="I38" s="10">
        <f t="shared" si="3"/>
        <v>0</v>
      </c>
    </row>
    <row r="39" spans="1:9" ht="12.75">
      <c r="A39">
        <v>35</v>
      </c>
      <c r="B39" s="6" t="s">
        <v>166</v>
      </c>
      <c r="C39" s="7">
        <v>200</v>
      </c>
      <c r="D39" s="8" t="s">
        <v>266</v>
      </c>
      <c r="E39" s="29" t="s">
        <v>342</v>
      </c>
      <c r="F39" s="9">
        <v>212500</v>
      </c>
      <c r="G39" s="9">
        <v>103412.51</v>
      </c>
      <c r="H39" s="19">
        <f t="shared" si="5"/>
        <v>212500</v>
      </c>
      <c r="I39" s="10">
        <f t="shared" si="3"/>
        <v>0</v>
      </c>
    </row>
    <row r="40" spans="1:9" ht="12.75">
      <c r="A40">
        <v>36</v>
      </c>
      <c r="B40" s="6" t="s">
        <v>184</v>
      </c>
      <c r="C40" s="7">
        <v>200</v>
      </c>
      <c r="D40" s="8" t="s">
        <v>267</v>
      </c>
      <c r="E40" s="29" t="s">
        <v>342</v>
      </c>
      <c r="F40" s="9">
        <v>212500</v>
      </c>
      <c r="G40" s="9">
        <v>103412.51</v>
      </c>
      <c r="H40" s="19">
        <f t="shared" si="5"/>
        <v>212500</v>
      </c>
      <c r="I40" s="10">
        <f t="shared" si="3"/>
        <v>0</v>
      </c>
    </row>
    <row r="41" spans="1:9" ht="12.75">
      <c r="A41">
        <v>37</v>
      </c>
      <c r="B41" s="6" t="s">
        <v>175</v>
      </c>
      <c r="C41" s="7">
        <v>200</v>
      </c>
      <c r="D41" s="8" t="s">
        <v>267</v>
      </c>
      <c r="E41" s="29" t="s">
        <v>348</v>
      </c>
      <c r="F41" s="9">
        <v>212500</v>
      </c>
      <c r="G41" s="9">
        <v>103412.51</v>
      </c>
      <c r="H41" s="19">
        <f t="shared" si="5"/>
        <v>212500</v>
      </c>
      <c r="I41" s="10">
        <f t="shared" si="3"/>
        <v>0</v>
      </c>
    </row>
    <row r="42" spans="1:9" ht="22.5">
      <c r="A42">
        <v>38</v>
      </c>
      <c r="B42" s="6" t="s">
        <v>176</v>
      </c>
      <c r="C42" s="7">
        <v>200</v>
      </c>
      <c r="D42" s="8" t="s">
        <v>267</v>
      </c>
      <c r="E42" s="29" t="s">
        <v>349</v>
      </c>
      <c r="F42" s="9">
        <v>212500</v>
      </c>
      <c r="G42" s="9">
        <v>103412.51</v>
      </c>
      <c r="H42" s="19">
        <f t="shared" si="5"/>
        <v>212500</v>
      </c>
      <c r="I42" s="10">
        <f t="shared" si="3"/>
        <v>0</v>
      </c>
    </row>
    <row r="43" spans="1:9" ht="12.75">
      <c r="A43">
        <v>39</v>
      </c>
      <c r="B43" s="6" t="s">
        <v>178</v>
      </c>
      <c r="C43" s="7">
        <v>200</v>
      </c>
      <c r="D43" s="27">
        <v>71301131780170000</v>
      </c>
      <c r="E43" s="29" t="s">
        <v>351</v>
      </c>
      <c r="F43" s="9">
        <v>36000</v>
      </c>
      <c r="G43" s="9">
        <v>21847.55</v>
      </c>
      <c r="H43" s="19">
        <f>F43</f>
        <v>36000</v>
      </c>
      <c r="I43" s="10">
        <f t="shared" si="3"/>
        <v>0</v>
      </c>
    </row>
    <row r="44" spans="1:11" ht="12.75">
      <c r="A44">
        <v>40</v>
      </c>
      <c r="B44" s="6" t="s">
        <v>179</v>
      </c>
      <c r="C44" s="7">
        <v>200</v>
      </c>
      <c r="D44" s="27">
        <v>71301131780170000</v>
      </c>
      <c r="E44" s="29" t="s">
        <v>352</v>
      </c>
      <c r="F44" s="9">
        <v>176500</v>
      </c>
      <c r="G44" s="9">
        <v>81564.96</v>
      </c>
      <c r="H44" s="19">
        <f>F44</f>
        <v>176500</v>
      </c>
      <c r="I44" s="10">
        <f t="shared" si="3"/>
        <v>0</v>
      </c>
      <c r="K44" s="21"/>
    </row>
    <row r="45" spans="1:9" ht="12.75">
      <c r="A45">
        <v>41</v>
      </c>
      <c r="B45" s="6" t="s">
        <v>185</v>
      </c>
      <c r="C45" s="7">
        <v>200</v>
      </c>
      <c r="D45" s="8" t="s">
        <v>268</v>
      </c>
      <c r="E45" s="29" t="s">
        <v>342</v>
      </c>
      <c r="F45" s="9">
        <v>326300</v>
      </c>
      <c r="G45" s="9">
        <v>193320</v>
      </c>
      <c r="H45" s="19">
        <f>G45</f>
        <v>193320</v>
      </c>
      <c r="I45" s="10">
        <f t="shared" si="3"/>
        <v>-132980</v>
      </c>
    </row>
    <row r="46" spans="1:9" ht="12.75">
      <c r="A46">
        <v>42</v>
      </c>
      <c r="B46" s="6" t="s">
        <v>175</v>
      </c>
      <c r="C46" s="7">
        <v>200</v>
      </c>
      <c r="D46" s="8" t="s">
        <v>268</v>
      </c>
      <c r="E46" s="29" t="s">
        <v>348</v>
      </c>
      <c r="F46" s="9">
        <v>326300</v>
      </c>
      <c r="G46" s="9">
        <v>193320</v>
      </c>
      <c r="H46" s="19">
        <f>G46</f>
        <v>193320</v>
      </c>
      <c r="I46" s="10">
        <f t="shared" si="3"/>
        <v>-132980</v>
      </c>
    </row>
    <row r="47" spans="1:9" ht="22.5">
      <c r="A47">
        <v>43</v>
      </c>
      <c r="B47" s="6" t="s">
        <v>176</v>
      </c>
      <c r="C47" s="7">
        <v>200</v>
      </c>
      <c r="D47" s="8" t="s">
        <v>268</v>
      </c>
      <c r="E47" s="29" t="s">
        <v>349</v>
      </c>
      <c r="F47" s="9">
        <v>326300</v>
      </c>
      <c r="G47" s="9">
        <v>193320</v>
      </c>
      <c r="H47" s="19">
        <f>G47</f>
        <v>193320</v>
      </c>
      <c r="I47" s="10">
        <f t="shared" si="3"/>
        <v>-132980</v>
      </c>
    </row>
    <row r="48" spans="1:9" ht="12.75">
      <c r="A48">
        <v>44</v>
      </c>
      <c r="B48" s="6" t="s">
        <v>178</v>
      </c>
      <c r="C48" s="7">
        <v>200</v>
      </c>
      <c r="D48" s="8" t="s">
        <v>269</v>
      </c>
      <c r="E48" s="29" t="s">
        <v>351</v>
      </c>
      <c r="F48" s="9">
        <v>326300</v>
      </c>
      <c r="G48" s="9">
        <v>193320</v>
      </c>
      <c r="H48" s="19">
        <f>G48</f>
        <v>193320</v>
      </c>
      <c r="I48" s="10">
        <f t="shared" si="3"/>
        <v>-132980</v>
      </c>
    </row>
    <row r="49" spans="1:9" ht="12.75">
      <c r="A49">
        <v>45</v>
      </c>
      <c r="B49" s="6" t="s">
        <v>186</v>
      </c>
      <c r="C49" s="7">
        <v>200</v>
      </c>
      <c r="D49" s="8" t="s">
        <v>270</v>
      </c>
      <c r="E49" s="29" t="s">
        <v>342</v>
      </c>
      <c r="F49" s="9">
        <v>3000</v>
      </c>
      <c r="G49" s="9">
        <v>0</v>
      </c>
      <c r="H49" s="19">
        <v>0</v>
      </c>
      <c r="I49" s="10">
        <f t="shared" si="3"/>
        <v>-3000</v>
      </c>
    </row>
    <row r="50" spans="1:9" ht="12.75">
      <c r="A50">
        <v>46</v>
      </c>
      <c r="B50" s="6" t="s">
        <v>187</v>
      </c>
      <c r="C50" s="7">
        <v>200</v>
      </c>
      <c r="D50" s="8" t="s">
        <v>271</v>
      </c>
      <c r="E50" s="29" t="s">
        <v>342</v>
      </c>
      <c r="F50" s="9">
        <v>3000</v>
      </c>
      <c r="G50" s="9">
        <v>0</v>
      </c>
      <c r="H50" s="19">
        <v>0</v>
      </c>
      <c r="I50" s="10">
        <f t="shared" si="3"/>
        <v>-3000</v>
      </c>
    </row>
    <row r="51" spans="1:9" ht="12.75">
      <c r="A51">
        <v>47</v>
      </c>
      <c r="B51" s="6" t="s">
        <v>187</v>
      </c>
      <c r="C51" s="7">
        <v>200</v>
      </c>
      <c r="D51" s="8" t="s">
        <v>271</v>
      </c>
      <c r="E51" s="29" t="s">
        <v>342</v>
      </c>
      <c r="F51" s="9">
        <v>923623.82</v>
      </c>
      <c r="G51" s="9">
        <v>922728.8</v>
      </c>
      <c r="H51" s="19">
        <v>953728.8</v>
      </c>
      <c r="I51" s="10">
        <f t="shared" si="3"/>
        <v>30104.980000000098</v>
      </c>
    </row>
    <row r="52" spans="1:9" ht="45">
      <c r="A52">
        <v>48</v>
      </c>
      <c r="B52" s="6" t="s">
        <v>188</v>
      </c>
      <c r="C52" s="7">
        <v>200</v>
      </c>
      <c r="D52" s="8" t="s">
        <v>272</v>
      </c>
      <c r="E52" s="29" t="s">
        <v>342</v>
      </c>
      <c r="F52" s="9">
        <v>923623.82</v>
      </c>
      <c r="G52" s="9">
        <v>922728.8</v>
      </c>
      <c r="H52" s="19">
        <f>H56+H55</f>
        <v>953728.8</v>
      </c>
      <c r="I52" s="10">
        <f t="shared" si="3"/>
        <v>30104.980000000098</v>
      </c>
    </row>
    <row r="53" spans="1:9" ht="12.75">
      <c r="A53">
        <v>49</v>
      </c>
      <c r="B53" s="6" t="s">
        <v>175</v>
      </c>
      <c r="C53" s="7">
        <v>200</v>
      </c>
      <c r="D53" s="8" t="s">
        <v>272</v>
      </c>
      <c r="E53" s="29" t="s">
        <v>348</v>
      </c>
      <c r="F53" s="9">
        <v>136000</v>
      </c>
      <c r="G53" s="9">
        <v>135928.8</v>
      </c>
      <c r="H53" s="19">
        <f>G53</f>
        <v>135928.8</v>
      </c>
      <c r="I53" s="10">
        <f t="shared" si="3"/>
        <v>-71.20000000001164</v>
      </c>
    </row>
    <row r="54" spans="1:9" ht="22.5">
      <c r="A54">
        <v>50</v>
      </c>
      <c r="B54" s="6" t="s">
        <v>176</v>
      </c>
      <c r="C54" s="7">
        <v>200</v>
      </c>
      <c r="D54" s="8" t="s">
        <v>272</v>
      </c>
      <c r="E54" s="29" t="s">
        <v>349</v>
      </c>
      <c r="F54" s="9">
        <v>136000</v>
      </c>
      <c r="G54" s="9">
        <v>135928.8</v>
      </c>
      <c r="H54" s="19">
        <f>G54</f>
        <v>135928.8</v>
      </c>
      <c r="I54" s="10">
        <f t="shared" si="3"/>
        <v>-71.20000000001164</v>
      </c>
    </row>
    <row r="55" spans="1:9" ht="12.75">
      <c r="A55">
        <v>51</v>
      </c>
      <c r="B55" s="6" t="s">
        <v>178</v>
      </c>
      <c r="C55" s="7">
        <v>200</v>
      </c>
      <c r="D55" s="27">
        <v>71301137740090200</v>
      </c>
      <c r="E55" s="29" t="s">
        <v>351</v>
      </c>
      <c r="F55" s="9">
        <v>136000</v>
      </c>
      <c r="G55" s="9">
        <v>135928.8</v>
      </c>
      <c r="H55" s="19">
        <f>G55</f>
        <v>135928.8</v>
      </c>
      <c r="I55" s="10">
        <f t="shared" si="3"/>
        <v>-71.20000000001164</v>
      </c>
    </row>
    <row r="56" spans="1:9" ht="12.75">
      <c r="A56">
        <v>52</v>
      </c>
      <c r="B56" s="6" t="s">
        <v>180</v>
      </c>
      <c r="C56" s="7">
        <v>200</v>
      </c>
      <c r="D56" s="8" t="s">
        <v>272</v>
      </c>
      <c r="E56" s="29" t="s">
        <v>353</v>
      </c>
      <c r="F56" s="9">
        <v>787623.82</v>
      </c>
      <c r="G56" s="9">
        <v>786800</v>
      </c>
      <c r="H56" s="19">
        <f>H57+H59</f>
        <v>817800</v>
      </c>
      <c r="I56" s="10">
        <f t="shared" si="3"/>
        <v>30176.18000000005</v>
      </c>
    </row>
    <row r="57" spans="1:9" ht="12.75">
      <c r="A57">
        <v>53</v>
      </c>
      <c r="B57" s="6" t="s">
        <v>189</v>
      </c>
      <c r="C57" s="7">
        <v>200</v>
      </c>
      <c r="D57" s="8" t="s">
        <v>272</v>
      </c>
      <c r="E57" s="29" t="s">
        <v>356</v>
      </c>
      <c r="F57" s="9">
        <v>689623.82</v>
      </c>
      <c r="G57" s="9">
        <v>689000</v>
      </c>
      <c r="H57" s="19">
        <v>720000</v>
      </c>
      <c r="I57" s="10">
        <f t="shared" si="3"/>
        <v>30376.18000000005</v>
      </c>
    </row>
    <row r="58" spans="1:9" ht="22.5">
      <c r="A58">
        <v>54</v>
      </c>
      <c r="B58" s="6" t="s">
        <v>190</v>
      </c>
      <c r="C58" s="7">
        <v>200</v>
      </c>
      <c r="D58" s="27">
        <v>71301137740090200</v>
      </c>
      <c r="E58" s="29" t="s">
        <v>357</v>
      </c>
      <c r="F58" s="9">
        <v>689623.82</v>
      </c>
      <c r="G58" s="9">
        <v>689000</v>
      </c>
      <c r="H58" s="19">
        <v>720000</v>
      </c>
      <c r="I58" s="10">
        <f t="shared" si="3"/>
        <v>30376.18000000005</v>
      </c>
    </row>
    <row r="59" spans="1:9" ht="12.75">
      <c r="A59">
        <v>55</v>
      </c>
      <c r="B59" s="6" t="s">
        <v>181</v>
      </c>
      <c r="C59" s="7">
        <v>200</v>
      </c>
      <c r="D59" s="8" t="s">
        <v>272</v>
      </c>
      <c r="E59" s="29" t="s">
        <v>354</v>
      </c>
      <c r="F59" s="9">
        <v>98000</v>
      </c>
      <c r="G59" s="9">
        <v>97800</v>
      </c>
      <c r="H59" s="19">
        <f>G59</f>
        <v>97800</v>
      </c>
      <c r="I59" s="10">
        <f t="shared" si="3"/>
        <v>-200</v>
      </c>
    </row>
    <row r="60" spans="1:9" ht="12.75">
      <c r="A60">
        <v>56</v>
      </c>
      <c r="B60" s="6" t="s">
        <v>182</v>
      </c>
      <c r="C60" s="7">
        <v>200</v>
      </c>
      <c r="D60" s="27">
        <v>71301137740090200</v>
      </c>
      <c r="E60" s="29" t="s">
        <v>355</v>
      </c>
      <c r="F60" s="9">
        <v>98000</v>
      </c>
      <c r="G60" s="9">
        <v>97800</v>
      </c>
      <c r="H60" s="19">
        <f>G60</f>
        <v>97800</v>
      </c>
      <c r="I60" s="10">
        <f t="shared" si="3"/>
        <v>-200</v>
      </c>
    </row>
    <row r="61" spans="1:9" ht="12.75">
      <c r="A61">
        <v>57</v>
      </c>
      <c r="B61" s="6" t="s">
        <v>191</v>
      </c>
      <c r="C61" s="7">
        <v>200</v>
      </c>
      <c r="D61" s="8" t="s">
        <v>273</v>
      </c>
      <c r="E61" s="29" t="s">
        <v>342</v>
      </c>
      <c r="F61" s="9">
        <v>3000</v>
      </c>
      <c r="G61" s="9">
        <v>0</v>
      </c>
      <c r="H61" s="19">
        <v>0</v>
      </c>
      <c r="I61" s="10">
        <f t="shared" si="3"/>
        <v>-3000</v>
      </c>
    </row>
    <row r="62" spans="1:9" ht="12.75">
      <c r="A62">
        <v>58</v>
      </c>
      <c r="B62" s="6" t="s">
        <v>175</v>
      </c>
      <c r="C62" s="7">
        <v>200</v>
      </c>
      <c r="D62" s="8" t="s">
        <v>273</v>
      </c>
      <c r="E62" s="29" t="s">
        <v>348</v>
      </c>
      <c r="F62" s="9">
        <v>3000</v>
      </c>
      <c r="G62" s="9">
        <v>0</v>
      </c>
      <c r="H62" s="19">
        <v>0</v>
      </c>
      <c r="I62" s="10">
        <f t="shared" si="3"/>
        <v>-3000</v>
      </c>
    </row>
    <row r="63" spans="1:9" ht="22.5">
      <c r="A63">
        <v>59</v>
      </c>
      <c r="B63" s="6" t="s">
        <v>176</v>
      </c>
      <c r="C63" s="7">
        <v>200</v>
      </c>
      <c r="D63" s="8" t="s">
        <v>273</v>
      </c>
      <c r="E63" s="29" t="s">
        <v>349</v>
      </c>
      <c r="F63" s="9">
        <v>3000</v>
      </c>
      <c r="G63" s="9">
        <v>0</v>
      </c>
      <c r="H63" s="19">
        <v>0</v>
      </c>
      <c r="I63" s="10">
        <f t="shared" si="3"/>
        <v>-3000</v>
      </c>
    </row>
    <row r="64" spans="1:9" ht="12.75">
      <c r="A64">
        <v>60</v>
      </c>
      <c r="B64" s="6" t="s">
        <v>178</v>
      </c>
      <c r="C64" s="7">
        <v>200</v>
      </c>
      <c r="D64" s="27">
        <v>71301137740090200</v>
      </c>
      <c r="E64" s="29" t="s">
        <v>351</v>
      </c>
      <c r="F64" s="9">
        <v>3000</v>
      </c>
      <c r="G64" s="9">
        <v>0</v>
      </c>
      <c r="H64" s="19">
        <v>0</v>
      </c>
      <c r="I64" s="10">
        <f t="shared" si="3"/>
        <v>-3000</v>
      </c>
    </row>
    <row r="65" spans="1:9" ht="12.75">
      <c r="A65">
        <v>61</v>
      </c>
      <c r="B65" s="6" t="s">
        <v>192</v>
      </c>
      <c r="C65" s="7">
        <v>200</v>
      </c>
      <c r="D65" s="8" t="s">
        <v>274</v>
      </c>
      <c r="E65" s="29" t="s">
        <v>342</v>
      </c>
      <c r="F65" s="9">
        <v>261700</v>
      </c>
      <c r="G65" s="9">
        <v>231698.46</v>
      </c>
      <c r="H65" s="19">
        <v>261700</v>
      </c>
      <c r="I65" s="10">
        <f t="shared" si="3"/>
        <v>0</v>
      </c>
    </row>
    <row r="66" spans="1:9" ht="12.75">
      <c r="A66">
        <v>62</v>
      </c>
      <c r="B66" s="6" t="s">
        <v>193</v>
      </c>
      <c r="C66" s="7">
        <v>200</v>
      </c>
      <c r="D66" s="8" t="s">
        <v>275</v>
      </c>
      <c r="E66" s="29" t="s">
        <v>342</v>
      </c>
      <c r="F66" s="9">
        <v>261700</v>
      </c>
      <c r="G66" s="9">
        <v>231698.46</v>
      </c>
      <c r="H66" s="19">
        <v>261700</v>
      </c>
      <c r="I66" s="10">
        <f t="shared" si="3"/>
        <v>0</v>
      </c>
    </row>
    <row r="67" spans="1:9" ht="22.5">
      <c r="A67">
        <v>63</v>
      </c>
      <c r="B67" s="6" t="s">
        <v>164</v>
      </c>
      <c r="C67" s="7">
        <v>200</v>
      </c>
      <c r="D67" s="8" t="s">
        <v>276</v>
      </c>
      <c r="E67" s="29" t="s">
        <v>342</v>
      </c>
      <c r="F67" s="9">
        <v>261700</v>
      </c>
      <c r="G67" s="9">
        <v>231698.46</v>
      </c>
      <c r="H67" s="19">
        <v>261700</v>
      </c>
      <c r="I67" s="10">
        <f t="shared" si="3"/>
        <v>0</v>
      </c>
    </row>
    <row r="68" spans="1:9" ht="22.5">
      <c r="A68">
        <v>64</v>
      </c>
      <c r="B68" s="6" t="s">
        <v>194</v>
      </c>
      <c r="C68" s="7">
        <v>200</v>
      </c>
      <c r="D68" s="8" t="s">
        <v>277</v>
      </c>
      <c r="E68" s="29" t="s">
        <v>342</v>
      </c>
      <c r="F68" s="9">
        <v>261700</v>
      </c>
      <c r="G68" s="9">
        <v>231698.46</v>
      </c>
      <c r="H68" s="19">
        <v>261700</v>
      </c>
      <c r="I68" s="10">
        <f t="shared" si="3"/>
        <v>0</v>
      </c>
    </row>
    <row r="69" spans="1:9" ht="12.75">
      <c r="A69">
        <v>65</v>
      </c>
      <c r="B69" s="6" t="s">
        <v>195</v>
      </c>
      <c r="C69" s="7">
        <v>200</v>
      </c>
      <c r="D69" s="8" t="s">
        <v>278</v>
      </c>
      <c r="E69" s="29" t="s">
        <v>342</v>
      </c>
      <c r="F69" s="9">
        <v>261700</v>
      </c>
      <c r="G69" s="9">
        <v>231698.46</v>
      </c>
      <c r="H69" s="19">
        <v>261700</v>
      </c>
      <c r="I69" s="10">
        <f t="shared" si="3"/>
        <v>0</v>
      </c>
    </row>
    <row r="70" spans="1:9" ht="22.5">
      <c r="A70">
        <v>66</v>
      </c>
      <c r="B70" s="6" t="s">
        <v>196</v>
      </c>
      <c r="C70" s="7">
        <v>200</v>
      </c>
      <c r="D70" s="8" t="s">
        <v>279</v>
      </c>
      <c r="E70" s="29" t="s">
        <v>342</v>
      </c>
      <c r="F70" s="9">
        <v>261700</v>
      </c>
      <c r="G70" s="9">
        <v>231698.46</v>
      </c>
      <c r="H70" s="19">
        <v>261700</v>
      </c>
      <c r="I70" s="10">
        <f t="shared" si="3"/>
        <v>0</v>
      </c>
    </row>
    <row r="71" spans="1:9" ht="33.75">
      <c r="A71">
        <v>67</v>
      </c>
      <c r="B71" s="6" t="s">
        <v>168</v>
      </c>
      <c r="C71" s="7">
        <v>200</v>
      </c>
      <c r="D71" s="8" t="s">
        <v>279</v>
      </c>
      <c r="E71" s="29" t="s">
        <v>343</v>
      </c>
      <c r="F71" s="9">
        <v>261700</v>
      </c>
      <c r="G71" s="9">
        <v>231698.46</v>
      </c>
      <c r="H71" s="19">
        <v>261700</v>
      </c>
      <c r="I71" s="10">
        <f t="shared" si="3"/>
        <v>0</v>
      </c>
    </row>
    <row r="72" spans="1:9" ht="12.75">
      <c r="A72">
        <v>68</v>
      </c>
      <c r="B72" s="6" t="s">
        <v>169</v>
      </c>
      <c r="C72" s="7">
        <v>200</v>
      </c>
      <c r="D72" s="8" t="s">
        <v>279</v>
      </c>
      <c r="E72" s="29" t="s">
        <v>344</v>
      </c>
      <c r="F72" s="9">
        <v>261700</v>
      </c>
      <c r="G72" s="9">
        <v>231698.46</v>
      </c>
      <c r="H72" s="19">
        <v>261700</v>
      </c>
      <c r="I72" s="10">
        <f t="shared" si="3"/>
        <v>0</v>
      </c>
    </row>
    <row r="73" spans="1:9" ht="12.75">
      <c r="A73">
        <v>69</v>
      </c>
      <c r="B73" s="6" t="s">
        <v>170</v>
      </c>
      <c r="C73" s="7">
        <v>200</v>
      </c>
      <c r="D73" s="27">
        <v>71302031790151100</v>
      </c>
      <c r="E73" s="29" t="s">
        <v>345</v>
      </c>
      <c r="F73" s="9">
        <v>200700</v>
      </c>
      <c r="G73" s="9">
        <v>182846.51</v>
      </c>
      <c r="H73" s="19">
        <f>F73</f>
        <v>200700</v>
      </c>
      <c r="I73" s="10">
        <f t="shared" si="3"/>
        <v>0</v>
      </c>
    </row>
    <row r="74" spans="1:9" ht="22.5">
      <c r="A74">
        <v>70</v>
      </c>
      <c r="B74" s="6" t="s">
        <v>171</v>
      </c>
      <c r="C74" s="7">
        <v>200</v>
      </c>
      <c r="D74" s="27">
        <v>71302031790151100</v>
      </c>
      <c r="E74" s="29" t="s">
        <v>346</v>
      </c>
      <c r="F74" s="9">
        <v>61000</v>
      </c>
      <c r="G74" s="9">
        <v>48851.95</v>
      </c>
      <c r="H74" s="19">
        <f>F74</f>
        <v>61000</v>
      </c>
      <c r="I74" s="10">
        <f t="shared" si="3"/>
        <v>0</v>
      </c>
    </row>
    <row r="75" spans="1:9" ht="12.75">
      <c r="A75">
        <v>71</v>
      </c>
      <c r="B75" s="6" t="s">
        <v>197</v>
      </c>
      <c r="C75" s="7">
        <v>200</v>
      </c>
      <c r="D75" s="8" t="s">
        <v>280</v>
      </c>
      <c r="E75" s="29" t="s">
        <v>342</v>
      </c>
      <c r="F75" s="9">
        <v>50000</v>
      </c>
      <c r="G75" s="9">
        <v>33687.14</v>
      </c>
      <c r="H75" s="19">
        <f>G75</f>
        <v>33687.14</v>
      </c>
      <c r="I75" s="10">
        <f t="shared" si="3"/>
        <v>-16312.86</v>
      </c>
    </row>
    <row r="76" spans="1:9" ht="22.5">
      <c r="A76">
        <v>72</v>
      </c>
      <c r="B76" s="6" t="s">
        <v>198</v>
      </c>
      <c r="C76" s="7">
        <v>200</v>
      </c>
      <c r="D76" s="8" t="s">
        <v>281</v>
      </c>
      <c r="E76" s="29" t="s">
        <v>342</v>
      </c>
      <c r="F76" s="9">
        <v>50000</v>
      </c>
      <c r="G76" s="9">
        <v>33687.14</v>
      </c>
      <c r="H76" s="19">
        <f aca="true" t="shared" si="6" ref="H76:H82">G76</f>
        <v>33687.14</v>
      </c>
      <c r="I76" s="10">
        <f t="shared" si="3"/>
        <v>-16312.86</v>
      </c>
    </row>
    <row r="77" spans="1:9" ht="33.75">
      <c r="A77">
        <v>73</v>
      </c>
      <c r="B77" s="6" t="s">
        <v>199</v>
      </c>
      <c r="C77" s="7">
        <v>200</v>
      </c>
      <c r="D77" s="8" t="s">
        <v>282</v>
      </c>
      <c r="E77" s="29" t="s">
        <v>342</v>
      </c>
      <c r="F77" s="9">
        <v>50000</v>
      </c>
      <c r="G77" s="9">
        <v>33687.14</v>
      </c>
      <c r="H77" s="19">
        <f t="shared" si="6"/>
        <v>33687.14</v>
      </c>
      <c r="I77" s="10">
        <f t="shared" si="3"/>
        <v>-16312.86</v>
      </c>
    </row>
    <row r="78" spans="1:9" ht="12.75">
      <c r="A78">
        <v>74</v>
      </c>
      <c r="B78" s="6" t="s">
        <v>200</v>
      </c>
      <c r="C78" s="7">
        <v>200</v>
      </c>
      <c r="D78" s="8" t="s">
        <v>283</v>
      </c>
      <c r="E78" s="29" t="s">
        <v>342</v>
      </c>
      <c r="F78" s="9">
        <v>50000</v>
      </c>
      <c r="G78" s="9">
        <v>33687.14</v>
      </c>
      <c r="H78" s="19">
        <f t="shared" si="6"/>
        <v>33687.14</v>
      </c>
      <c r="I78" s="10">
        <f t="shared" si="3"/>
        <v>-16312.86</v>
      </c>
    </row>
    <row r="79" spans="1:9" ht="12.75">
      <c r="A79">
        <v>75</v>
      </c>
      <c r="B79" s="6" t="s">
        <v>201</v>
      </c>
      <c r="C79" s="7">
        <v>200</v>
      </c>
      <c r="D79" s="8" t="s">
        <v>284</v>
      </c>
      <c r="E79" s="29" t="s">
        <v>342</v>
      </c>
      <c r="F79" s="9">
        <v>50000</v>
      </c>
      <c r="G79" s="9">
        <v>33687.14</v>
      </c>
      <c r="H79" s="19">
        <f t="shared" si="6"/>
        <v>33687.14</v>
      </c>
      <c r="I79" s="10">
        <f t="shared" si="3"/>
        <v>-16312.86</v>
      </c>
    </row>
    <row r="80" spans="1:9" ht="12.75">
      <c r="A80">
        <v>76</v>
      </c>
      <c r="B80" s="6" t="s">
        <v>175</v>
      </c>
      <c r="C80" s="7">
        <v>200</v>
      </c>
      <c r="D80" s="8" t="s">
        <v>284</v>
      </c>
      <c r="E80" s="29" t="s">
        <v>348</v>
      </c>
      <c r="F80" s="9">
        <v>50000</v>
      </c>
      <c r="G80" s="9">
        <v>33687.14</v>
      </c>
      <c r="H80" s="19">
        <f t="shared" si="6"/>
        <v>33687.14</v>
      </c>
      <c r="I80" s="10">
        <f aca="true" t="shared" si="7" ref="I80:I143">H80-F80</f>
        <v>-16312.86</v>
      </c>
    </row>
    <row r="81" spans="1:9" ht="22.5">
      <c r="A81">
        <v>77</v>
      </c>
      <c r="B81" s="6" t="s">
        <v>176</v>
      </c>
      <c r="C81" s="7">
        <v>200</v>
      </c>
      <c r="D81" s="8" t="s">
        <v>284</v>
      </c>
      <c r="E81" s="29" t="s">
        <v>349</v>
      </c>
      <c r="F81" s="9">
        <v>50000</v>
      </c>
      <c r="G81" s="9">
        <v>33687.14</v>
      </c>
      <c r="H81" s="19">
        <f t="shared" si="6"/>
        <v>33687.14</v>
      </c>
      <c r="I81" s="10">
        <f t="shared" si="7"/>
        <v>-16312.86</v>
      </c>
    </row>
    <row r="82" spans="1:9" ht="12.75">
      <c r="A82">
        <v>78</v>
      </c>
      <c r="B82" s="6" t="s">
        <v>178</v>
      </c>
      <c r="C82" s="7">
        <v>200</v>
      </c>
      <c r="D82" s="27">
        <v>71303101400190100</v>
      </c>
      <c r="E82" s="29" t="s">
        <v>351</v>
      </c>
      <c r="F82" s="9">
        <v>50000</v>
      </c>
      <c r="G82" s="9">
        <v>33687.14</v>
      </c>
      <c r="H82" s="19">
        <f t="shared" si="6"/>
        <v>33687.14</v>
      </c>
      <c r="I82" s="10">
        <f t="shared" si="7"/>
        <v>-16312.86</v>
      </c>
    </row>
    <row r="83" spans="1:9" ht="12.75">
      <c r="A83">
        <v>79</v>
      </c>
      <c r="B83" s="6" t="s">
        <v>202</v>
      </c>
      <c r="C83" s="7">
        <v>200</v>
      </c>
      <c r="D83" s="8" t="s">
        <v>285</v>
      </c>
      <c r="E83" s="29" t="s">
        <v>342</v>
      </c>
      <c r="F83" s="9">
        <v>14855212</v>
      </c>
      <c r="G83" s="9">
        <v>12848540.3</v>
      </c>
      <c r="H83" s="19">
        <f>H84+H108</f>
        <v>14496342.5</v>
      </c>
      <c r="I83" s="10">
        <f t="shared" si="7"/>
        <v>-358869.5</v>
      </c>
    </row>
    <row r="84" spans="1:9" ht="12.75">
      <c r="A84">
        <v>80</v>
      </c>
      <c r="B84" s="6" t="s">
        <v>203</v>
      </c>
      <c r="C84" s="7">
        <v>200</v>
      </c>
      <c r="D84" s="8" t="s">
        <v>286</v>
      </c>
      <c r="E84" s="29" t="s">
        <v>342</v>
      </c>
      <c r="F84" s="9">
        <v>14699912</v>
      </c>
      <c r="G84" s="9">
        <v>12708540.3</v>
      </c>
      <c r="H84" s="19">
        <f>H91+H85</f>
        <v>14356342.5</v>
      </c>
      <c r="I84" s="10">
        <f t="shared" si="7"/>
        <v>-343569.5</v>
      </c>
    </row>
    <row r="85" spans="1:9" ht="33.75">
      <c r="A85">
        <v>81</v>
      </c>
      <c r="B85" s="6" t="s">
        <v>204</v>
      </c>
      <c r="C85" s="7">
        <v>200</v>
      </c>
      <c r="D85" s="8" t="s">
        <v>287</v>
      </c>
      <c r="E85" s="29" t="s">
        <v>342</v>
      </c>
      <c r="F85" s="9">
        <v>480000</v>
      </c>
      <c r="G85" s="9">
        <v>479980</v>
      </c>
      <c r="H85" s="19">
        <f aca="true" t="shared" si="8" ref="H85:H90">G85</f>
        <v>479980</v>
      </c>
      <c r="I85" s="10">
        <f t="shared" si="7"/>
        <v>-20</v>
      </c>
    </row>
    <row r="86" spans="1:9" ht="22.5">
      <c r="A86">
        <v>82</v>
      </c>
      <c r="B86" s="6" t="s">
        <v>205</v>
      </c>
      <c r="C86" s="7">
        <v>200</v>
      </c>
      <c r="D86" s="8" t="s">
        <v>288</v>
      </c>
      <c r="E86" s="29" t="s">
        <v>342</v>
      </c>
      <c r="F86" s="9">
        <v>480000</v>
      </c>
      <c r="G86" s="9">
        <v>479980</v>
      </c>
      <c r="H86" s="19">
        <f t="shared" si="8"/>
        <v>479980</v>
      </c>
      <c r="I86" s="10">
        <f t="shared" si="7"/>
        <v>-20</v>
      </c>
    </row>
    <row r="87" spans="1:9" ht="12.75">
      <c r="A87">
        <v>83</v>
      </c>
      <c r="B87" s="6" t="s">
        <v>206</v>
      </c>
      <c r="C87" s="7">
        <v>200</v>
      </c>
      <c r="D87" s="8" t="s">
        <v>289</v>
      </c>
      <c r="E87" s="29" t="s">
        <v>342</v>
      </c>
      <c r="F87" s="9">
        <v>480000</v>
      </c>
      <c r="G87" s="9">
        <v>479980</v>
      </c>
      <c r="H87" s="19">
        <f t="shared" si="8"/>
        <v>479980</v>
      </c>
      <c r="I87" s="10">
        <f t="shared" si="7"/>
        <v>-20</v>
      </c>
    </row>
    <row r="88" spans="1:9" ht="12.75">
      <c r="A88">
        <v>84</v>
      </c>
      <c r="B88" s="6" t="s">
        <v>175</v>
      </c>
      <c r="C88" s="7">
        <v>200</v>
      </c>
      <c r="D88" s="8" t="s">
        <v>289</v>
      </c>
      <c r="E88" s="29" t="s">
        <v>348</v>
      </c>
      <c r="F88" s="9">
        <v>480000</v>
      </c>
      <c r="G88" s="9">
        <v>479980</v>
      </c>
      <c r="H88" s="19">
        <f t="shared" si="8"/>
        <v>479980</v>
      </c>
      <c r="I88" s="10">
        <f t="shared" si="7"/>
        <v>-20</v>
      </c>
    </row>
    <row r="89" spans="1:9" ht="22.5">
      <c r="A89">
        <v>85</v>
      </c>
      <c r="B89" s="6" t="s">
        <v>176</v>
      </c>
      <c r="C89" s="7">
        <v>200</v>
      </c>
      <c r="D89" s="8" t="s">
        <v>289</v>
      </c>
      <c r="E89" s="29" t="s">
        <v>349</v>
      </c>
      <c r="F89" s="9">
        <v>480000</v>
      </c>
      <c r="G89" s="9">
        <v>479980</v>
      </c>
      <c r="H89" s="19">
        <f t="shared" si="8"/>
        <v>479980</v>
      </c>
      <c r="I89" s="10">
        <f t="shared" si="7"/>
        <v>-20</v>
      </c>
    </row>
    <row r="90" spans="1:9" ht="12.75">
      <c r="A90">
        <v>86</v>
      </c>
      <c r="B90" s="6" t="s">
        <v>178</v>
      </c>
      <c r="C90" s="7">
        <v>200</v>
      </c>
      <c r="D90" s="8" t="s">
        <v>290</v>
      </c>
      <c r="E90" s="29" t="s">
        <v>351</v>
      </c>
      <c r="F90" s="9">
        <v>480000</v>
      </c>
      <c r="G90" s="9">
        <v>479980</v>
      </c>
      <c r="H90" s="19">
        <f t="shared" si="8"/>
        <v>479980</v>
      </c>
      <c r="I90" s="10">
        <f t="shared" si="7"/>
        <v>-20</v>
      </c>
    </row>
    <row r="91" spans="1:9" ht="22.5">
      <c r="A91">
        <v>87</v>
      </c>
      <c r="B91" s="6" t="s">
        <v>164</v>
      </c>
      <c r="C91" s="7">
        <v>200</v>
      </c>
      <c r="D91" s="8" t="s">
        <v>291</v>
      </c>
      <c r="E91" s="29" t="s">
        <v>342</v>
      </c>
      <c r="F91" s="9">
        <v>14219912</v>
      </c>
      <c r="G91" s="9">
        <v>12228560.3</v>
      </c>
      <c r="H91" s="19">
        <f>H92</f>
        <v>13876362.5</v>
      </c>
      <c r="I91" s="10">
        <f t="shared" si="7"/>
        <v>-343549.5</v>
      </c>
    </row>
    <row r="92" spans="1:9" ht="12.75">
      <c r="A92">
        <v>88</v>
      </c>
      <c r="B92" s="6" t="s">
        <v>207</v>
      </c>
      <c r="C92" s="7">
        <v>200</v>
      </c>
      <c r="D92" s="8" t="s">
        <v>292</v>
      </c>
      <c r="E92" s="29" t="s">
        <v>342</v>
      </c>
      <c r="F92" s="9">
        <v>14219912</v>
      </c>
      <c r="G92" s="9">
        <v>12228560.3</v>
      </c>
      <c r="H92" s="19">
        <f>H93</f>
        <v>13876362.5</v>
      </c>
      <c r="I92" s="10">
        <f t="shared" si="7"/>
        <v>-343549.5</v>
      </c>
    </row>
    <row r="93" spans="1:9" ht="22.5">
      <c r="A93">
        <v>89</v>
      </c>
      <c r="B93" s="6" t="s">
        <v>208</v>
      </c>
      <c r="C93" s="7">
        <v>200</v>
      </c>
      <c r="D93" s="8" t="s">
        <v>293</v>
      </c>
      <c r="E93" s="29" t="s">
        <v>342</v>
      </c>
      <c r="F93" s="9">
        <v>14219912</v>
      </c>
      <c r="G93" s="9">
        <v>12228560.3</v>
      </c>
      <c r="H93" s="19">
        <f>H94+H99+H104</f>
        <v>13876362.5</v>
      </c>
      <c r="I93" s="10">
        <f t="shared" si="7"/>
        <v>-343549.5</v>
      </c>
    </row>
    <row r="94" spans="1:9" ht="22.5">
      <c r="A94">
        <v>90</v>
      </c>
      <c r="B94" s="6" t="s">
        <v>209</v>
      </c>
      <c r="C94" s="7">
        <v>200</v>
      </c>
      <c r="D94" s="8" t="s">
        <v>294</v>
      </c>
      <c r="E94" s="29" t="s">
        <v>342</v>
      </c>
      <c r="F94" s="9">
        <v>4755122</v>
      </c>
      <c r="G94" s="9">
        <v>4528650</v>
      </c>
      <c r="H94" s="19">
        <f>G94</f>
        <v>4528650</v>
      </c>
      <c r="I94" s="10">
        <f t="shared" si="7"/>
        <v>-226472</v>
      </c>
    </row>
    <row r="95" spans="1:9" ht="12.75">
      <c r="A95">
        <v>91</v>
      </c>
      <c r="B95" s="6" t="s">
        <v>175</v>
      </c>
      <c r="C95" s="7">
        <v>200</v>
      </c>
      <c r="D95" s="8" t="s">
        <v>294</v>
      </c>
      <c r="E95" s="29" t="s">
        <v>348</v>
      </c>
      <c r="F95" s="9">
        <v>4755122</v>
      </c>
      <c r="G95" s="9">
        <v>4528650</v>
      </c>
      <c r="H95" s="19">
        <f aca="true" t="shared" si="9" ref="H95:H101">G95</f>
        <v>4528650</v>
      </c>
      <c r="I95" s="10">
        <f t="shared" si="7"/>
        <v>-226472</v>
      </c>
    </row>
    <row r="96" spans="1:9" ht="22.5">
      <c r="A96">
        <v>92</v>
      </c>
      <c r="B96" s="6" t="s">
        <v>176</v>
      </c>
      <c r="C96" s="7">
        <v>200</v>
      </c>
      <c r="D96" s="8" t="s">
        <v>294</v>
      </c>
      <c r="E96" s="29" t="s">
        <v>349</v>
      </c>
      <c r="F96" s="9">
        <v>4755122</v>
      </c>
      <c r="G96" s="9">
        <v>4528650</v>
      </c>
      <c r="H96" s="19">
        <f t="shared" si="9"/>
        <v>4528650</v>
      </c>
      <c r="I96" s="10">
        <f t="shared" si="7"/>
        <v>-226472</v>
      </c>
    </row>
    <row r="97" spans="1:9" ht="12.75">
      <c r="A97">
        <v>93</v>
      </c>
      <c r="B97" s="6" t="s">
        <v>178</v>
      </c>
      <c r="C97" s="7">
        <v>200</v>
      </c>
      <c r="D97" s="8" t="s">
        <v>295</v>
      </c>
      <c r="E97" s="29" t="s">
        <v>351</v>
      </c>
      <c r="F97" s="9">
        <v>4755122</v>
      </c>
      <c r="G97" s="9">
        <v>4528650</v>
      </c>
      <c r="H97" s="19">
        <f t="shared" si="9"/>
        <v>4528650</v>
      </c>
      <c r="I97" s="10">
        <f t="shared" si="7"/>
        <v>-226472</v>
      </c>
    </row>
    <row r="98" spans="1:9" ht="12.75">
      <c r="A98">
        <v>94</v>
      </c>
      <c r="B98" s="6" t="s">
        <v>210</v>
      </c>
      <c r="C98" s="7">
        <v>200</v>
      </c>
      <c r="D98" s="8" t="s">
        <v>296</v>
      </c>
      <c r="E98" s="29" t="s">
        <v>342</v>
      </c>
      <c r="F98" s="9">
        <v>2285500</v>
      </c>
      <c r="G98" s="9">
        <v>2168422.5</v>
      </c>
      <c r="H98" s="19">
        <f t="shared" si="9"/>
        <v>2168422.5</v>
      </c>
      <c r="I98" s="10">
        <f t="shared" si="7"/>
        <v>-117077.5</v>
      </c>
    </row>
    <row r="99" spans="1:9" ht="12.75">
      <c r="A99">
        <v>95</v>
      </c>
      <c r="B99" s="6" t="s">
        <v>175</v>
      </c>
      <c r="C99" s="7">
        <v>200</v>
      </c>
      <c r="D99" s="8" t="s">
        <v>296</v>
      </c>
      <c r="E99" s="29" t="s">
        <v>348</v>
      </c>
      <c r="F99" s="9">
        <v>2285500</v>
      </c>
      <c r="G99" s="9">
        <v>2168422.5</v>
      </c>
      <c r="H99" s="19">
        <f t="shared" si="9"/>
        <v>2168422.5</v>
      </c>
      <c r="I99" s="10">
        <f t="shared" si="7"/>
        <v>-117077.5</v>
      </c>
    </row>
    <row r="100" spans="1:9" ht="22.5">
      <c r="A100">
        <v>96</v>
      </c>
      <c r="B100" s="6" t="s">
        <v>176</v>
      </c>
      <c r="C100" s="7">
        <v>200</v>
      </c>
      <c r="D100" s="8" t="s">
        <v>296</v>
      </c>
      <c r="E100" s="29" t="s">
        <v>349</v>
      </c>
      <c r="F100" s="9">
        <v>2285500</v>
      </c>
      <c r="G100" s="9">
        <v>2168422.5</v>
      </c>
      <c r="H100" s="19">
        <f t="shared" si="9"/>
        <v>2168422.5</v>
      </c>
      <c r="I100" s="10">
        <f t="shared" si="7"/>
        <v>-117077.5</v>
      </c>
    </row>
    <row r="101" spans="1:9" ht="12.75">
      <c r="A101">
        <v>97</v>
      </c>
      <c r="B101" s="6" t="s">
        <v>178</v>
      </c>
      <c r="C101" s="7">
        <v>200</v>
      </c>
      <c r="D101" s="8" t="s">
        <v>297</v>
      </c>
      <c r="E101" s="29" t="s">
        <v>351</v>
      </c>
      <c r="F101" s="9">
        <v>2285500</v>
      </c>
      <c r="G101" s="9">
        <v>2168422.5</v>
      </c>
      <c r="H101" s="19">
        <f t="shared" si="9"/>
        <v>2168422.5</v>
      </c>
      <c r="I101" s="10">
        <f t="shared" si="7"/>
        <v>-117077.5</v>
      </c>
    </row>
    <row r="102" spans="1:9" ht="12.75">
      <c r="A102">
        <v>98</v>
      </c>
      <c r="B102" s="6" t="s">
        <v>206</v>
      </c>
      <c r="C102" s="7">
        <v>200</v>
      </c>
      <c r="D102" s="8" t="s">
        <v>298</v>
      </c>
      <c r="E102" s="29" t="s">
        <v>342</v>
      </c>
      <c r="F102" s="9">
        <v>7179290</v>
      </c>
      <c r="G102" s="9">
        <v>5531487.8</v>
      </c>
      <c r="H102" s="19">
        <f>F102</f>
        <v>7179290</v>
      </c>
      <c r="I102" s="10">
        <f t="shared" si="7"/>
        <v>0</v>
      </c>
    </row>
    <row r="103" spans="1:9" ht="12.75">
      <c r="A103">
        <v>99</v>
      </c>
      <c r="B103" s="6" t="s">
        <v>175</v>
      </c>
      <c r="C103" s="7">
        <v>200</v>
      </c>
      <c r="D103" s="8" t="s">
        <v>298</v>
      </c>
      <c r="E103" s="29" t="s">
        <v>348</v>
      </c>
      <c r="F103" s="9">
        <v>7179290</v>
      </c>
      <c r="G103" s="9">
        <v>5531487.8</v>
      </c>
      <c r="H103" s="19">
        <f>F103</f>
        <v>7179290</v>
      </c>
      <c r="I103" s="10">
        <f t="shared" si="7"/>
        <v>0</v>
      </c>
    </row>
    <row r="104" spans="1:9" ht="22.5">
      <c r="A104">
        <v>100</v>
      </c>
      <c r="B104" s="6" t="s">
        <v>176</v>
      </c>
      <c r="C104" s="7">
        <v>200</v>
      </c>
      <c r="D104" s="8" t="s">
        <v>298</v>
      </c>
      <c r="E104" s="29" t="s">
        <v>349</v>
      </c>
      <c r="F104" s="9">
        <v>7179290</v>
      </c>
      <c r="G104" s="9">
        <v>5531487.8</v>
      </c>
      <c r="H104" s="19">
        <f>F104</f>
        <v>7179290</v>
      </c>
      <c r="I104" s="10">
        <f t="shared" si="7"/>
        <v>0</v>
      </c>
    </row>
    <row r="105" spans="1:9" ht="12.75">
      <c r="A105">
        <v>101</v>
      </c>
      <c r="B105" s="6" t="s">
        <v>178</v>
      </c>
      <c r="C105" s="7">
        <v>200</v>
      </c>
      <c r="D105" s="8" t="s">
        <v>299</v>
      </c>
      <c r="E105" s="29" t="s">
        <v>351</v>
      </c>
      <c r="F105" s="9">
        <v>3799290</v>
      </c>
      <c r="G105" s="9">
        <v>3592728.73</v>
      </c>
      <c r="H105" s="19">
        <f>F105+I105</f>
        <v>4679290</v>
      </c>
      <c r="I105" s="10">
        <v>880000</v>
      </c>
    </row>
    <row r="106" spans="1:9" ht="12.75">
      <c r="A106">
        <v>102</v>
      </c>
      <c r="B106" s="6" t="s">
        <v>179</v>
      </c>
      <c r="C106" s="7">
        <v>200</v>
      </c>
      <c r="D106" s="8" t="s">
        <v>299</v>
      </c>
      <c r="E106" s="29" t="s">
        <v>352</v>
      </c>
      <c r="F106" s="9">
        <v>3380000</v>
      </c>
      <c r="G106" s="9">
        <v>1938759.07</v>
      </c>
      <c r="H106" s="19">
        <v>2500000</v>
      </c>
      <c r="I106" s="10">
        <f t="shared" si="7"/>
        <v>-880000</v>
      </c>
    </row>
    <row r="107" spans="1:9" ht="12.75">
      <c r="A107">
        <v>103</v>
      </c>
      <c r="B107" s="6" t="s">
        <v>211</v>
      </c>
      <c r="C107" s="7">
        <v>200</v>
      </c>
      <c r="D107" s="8" t="s">
        <v>300</v>
      </c>
      <c r="E107" s="29" t="s">
        <v>342</v>
      </c>
      <c r="F107" s="9">
        <v>155300</v>
      </c>
      <c r="G107" s="9">
        <v>140000</v>
      </c>
      <c r="H107" s="19">
        <f>G107</f>
        <v>140000</v>
      </c>
      <c r="I107" s="10">
        <f t="shared" si="7"/>
        <v>-15300</v>
      </c>
    </row>
    <row r="108" spans="1:9" ht="22.5">
      <c r="A108">
        <v>104</v>
      </c>
      <c r="B108" s="6" t="s">
        <v>164</v>
      </c>
      <c r="C108" s="7">
        <v>200</v>
      </c>
      <c r="D108" s="8" t="s">
        <v>301</v>
      </c>
      <c r="E108" s="29" t="s">
        <v>342</v>
      </c>
      <c r="F108" s="9">
        <v>155300</v>
      </c>
      <c r="G108" s="9">
        <v>140000</v>
      </c>
      <c r="H108" s="19">
        <f aca="true" t="shared" si="10" ref="H108:H114">G108</f>
        <v>140000</v>
      </c>
      <c r="I108" s="10">
        <f t="shared" si="7"/>
        <v>-15300</v>
      </c>
    </row>
    <row r="109" spans="1:9" ht="12.75">
      <c r="A109">
        <v>105</v>
      </c>
      <c r="B109" s="6" t="s">
        <v>212</v>
      </c>
      <c r="C109" s="7">
        <v>200</v>
      </c>
      <c r="D109" s="8" t="s">
        <v>302</v>
      </c>
      <c r="E109" s="29" t="s">
        <v>342</v>
      </c>
      <c r="F109" s="9">
        <v>155300</v>
      </c>
      <c r="G109" s="9">
        <v>140000</v>
      </c>
      <c r="H109" s="19">
        <f t="shared" si="10"/>
        <v>140000</v>
      </c>
      <c r="I109" s="10">
        <f t="shared" si="7"/>
        <v>-15300</v>
      </c>
    </row>
    <row r="110" spans="1:9" ht="22.5">
      <c r="A110">
        <v>106</v>
      </c>
      <c r="B110" s="6" t="s">
        <v>213</v>
      </c>
      <c r="C110" s="7">
        <v>200</v>
      </c>
      <c r="D110" s="8" t="s">
        <v>303</v>
      </c>
      <c r="E110" s="29" t="s">
        <v>342</v>
      </c>
      <c r="F110" s="9">
        <v>155300</v>
      </c>
      <c r="G110" s="9">
        <v>140000</v>
      </c>
      <c r="H110" s="19">
        <f t="shared" si="10"/>
        <v>140000</v>
      </c>
      <c r="I110" s="10">
        <f t="shared" si="7"/>
        <v>-15300</v>
      </c>
    </row>
    <row r="111" spans="1:9" ht="45">
      <c r="A111">
        <v>107</v>
      </c>
      <c r="B111" s="6" t="s">
        <v>214</v>
      </c>
      <c r="C111" s="7">
        <v>200</v>
      </c>
      <c r="D111" s="8" t="s">
        <v>304</v>
      </c>
      <c r="E111" s="29" t="s">
        <v>342</v>
      </c>
      <c r="F111" s="9">
        <v>155300</v>
      </c>
      <c r="G111" s="9">
        <v>140000</v>
      </c>
      <c r="H111" s="19">
        <f t="shared" si="10"/>
        <v>140000</v>
      </c>
      <c r="I111" s="10">
        <f t="shared" si="7"/>
        <v>-15300</v>
      </c>
    </row>
    <row r="112" spans="1:9" ht="12.75">
      <c r="A112">
        <v>108</v>
      </c>
      <c r="B112" s="6" t="s">
        <v>175</v>
      </c>
      <c r="C112" s="7">
        <v>200</v>
      </c>
      <c r="D112" s="8" t="s">
        <v>304</v>
      </c>
      <c r="E112" s="29" t="s">
        <v>348</v>
      </c>
      <c r="F112" s="9">
        <v>155300</v>
      </c>
      <c r="G112" s="9">
        <v>140000</v>
      </c>
      <c r="H112" s="19">
        <f t="shared" si="10"/>
        <v>140000</v>
      </c>
      <c r="I112" s="10">
        <f t="shared" si="7"/>
        <v>-15300</v>
      </c>
    </row>
    <row r="113" spans="1:9" ht="22.5">
      <c r="A113">
        <v>109</v>
      </c>
      <c r="B113" s="6" t="s">
        <v>176</v>
      </c>
      <c r="C113" s="7">
        <v>200</v>
      </c>
      <c r="D113" s="8" t="s">
        <v>304</v>
      </c>
      <c r="E113" s="29" t="s">
        <v>349</v>
      </c>
      <c r="F113" s="9">
        <v>155300</v>
      </c>
      <c r="G113" s="9">
        <v>140000</v>
      </c>
      <c r="H113" s="19">
        <f t="shared" si="10"/>
        <v>140000</v>
      </c>
      <c r="I113" s="10">
        <f t="shared" si="7"/>
        <v>-15300</v>
      </c>
    </row>
    <row r="114" spans="1:9" ht="12.75">
      <c r="A114">
        <v>110</v>
      </c>
      <c r="B114" s="6" t="s">
        <v>178</v>
      </c>
      <c r="C114" s="7">
        <v>200</v>
      </c>
      <c r="D114" s="8" t="s">
        <v>305</v>
      </c>
      <c r="E114" s="29" t="s">
        <v>351</v>
      </c>
      <c r="F114" s="9">
        <v>155300</v>
      </c>
      <c r="G114" s="9">
        <v>140000</v>
      </c>
      <c r="H114" s="19">
        <f t="shared" si="10"/>
        <v>140000</v>
      </c>
      <c r="I114" s="10">
        <f t="shared" si="7"/>
        <v>-15300</v>
      </c>
    </row>
    <row r="115" spans="1:9" ht="12.75">
      <c r="A115">
        <v>111</v>
      </c>
      <c r="B115" s="6" t="s">
        <v>215</v>
      </c>
      <c r="C115" s="7">
        <v>200</v>
      </c>
      <c r="D115" s="8" t="s">
        <v>306</v>
      </c>
      <c r="E115" s="29" t="s">
        <v>342</v>
      </c>
      <c r="F115" s="9">
        <v>2745903.74</v>
      </c>
      <c r="G115" s="9">
        <v>2196772.92</v>
      </c>
      <c r="H115" s="19">
        <f>H116+H124+H141</f>
        <v>2296832.06</v>
      </c>
      <c r="I115" s="10">
        <f t="shared" si="7"/>
        <v>-449071.68000000017</v>
      </c>
    </row>
    <row r="116" spans="1:9" ht="12.75">
      <c r="A116">
        <v>112</v>
      </c>
      <c r="B116" s="6" t="s">
        <v>216</v>
      </c>
      <c r="C116" s="7">
        <v>200</v>
      </c>
      <c r="D116" s="8" t="s">
        <v>307</v>
      </c>
      <c r="E116" s="29" t="s">
        <v>342</v>
      </c>
      <c r="F116" s="9">
        <v>131551.65</v>
      </c>
      <c r="G116" s="9">
        <v>102754.51</v>
      </c>
      <c r="H116" s="19">
        <f>H117</f>
        <v>191551.65</v>
      </c>
      <c r="I116" s="10">
        <f t="shared" si="7"/>
        <v>60000</v>
      </c>
    </row>
    <row r="117" spans="1:9" ht="12.75">
      <c r="A117">
        <v>113</v>
      </c>
      <c r="B117" s="6" t="s">
        <v>186</v>
      </c>
      <c r="C117" s="7">
        <v>200</v>
      </c>
      <c r="D117" s="8" t="s">
        <v>308</v>
      </c>
      <c r="E117" s="29" t="s">
        <v>342</v>
      </c>
      <c r="F117" s="9">
        <v>131551.65</v>
      </c>
      <c r="G117" s="9">
        <v>102754.51</v>
      </c>
      <c r="H117" s="19">
        <f>H118</f>
        <v>191551.65</v>
      </c>
      <c r="I117" s="10">
        <f t="shared" si="7"/>
        <v>60000</v>
      </c>
    </row>
    <row r="118" spans="1:9" ht="12.75">
      <c r="A118">
        <v>114</v>
      </c>
      <c r="B118" s="6" t="s">
        <v>187</v>
      </c>
      <c r="C118" s="7">
        <v>200</v>
      </c>
      <c r="D118" s="8" t="s">
        <v>309</v>
      </c>
      <c r="E118" s="29" t="s">
        <v>342</v>
      </c>
      <c r="F118" s="9">
        <v>131551.65</v>
      </c>
      <c r="G118" s="9">
        <v>102754.51</v>
      </c>
      <c r="H118" s="19">
        <f>H119</f>
        <v>191551.65</v>
      </c>
      <c r="I118" s="10">
        <f t="shared" si="7"/>
        <v>60000</v>
      </c>
    </row>
    <row r="119" spans="1:9" ht="12.75">
      <c r="A119">
        <v>115</v>
      </c>
      <c r="B119" s="6" t="s">
        <v>217</v>
      </c>
      <c r="C119" s="7">
        <v>200</v>
      </c>
      <c r="D119" s="8" t="s">
        <v>310</v>
      </c>
      <c r="E119" s="29" t="s">
        <v>342</v>
      </c>
      <c r="F119" s="9">
        <v>131551.65</v>
      </c>
      <c r="G119" s="9">
        <v>102754.51</v>
      </c>
      <c r="H119" s="19">
        <f>H120</f>
        <v>191551.65</v>
      </c>
      <c r="I119" s="10">
        <f t="shared" si="7"/>
        <v>60000</v>
      </c>
    </row>
    <row r="120" spans="1:9" ht="12.75">
      <c r="A120">
        <v>116</v>
      </c>
      <c r="B120" s="6" t="s">
        <v>175</v>
      </c>
      <c r="C120" s="7">
        <v>200</v>
      </c>
      <c r="D120" s="8" t="s">
        <v>310</v>
      </c>
      <c r="E120" s="29" t="s">
        <v>348</v>
      </c>
      <c r="F120" s="9">
        <v>131551.65</v>
      </c>
      <c r="G120" s="9">
        <v>102754.51</v>
      </c>
      <c r="H120" s="19">
        <f>H121</f>
        <v>191551.65</v>
      </c>
      <c r="I120" s="10">
        <f t="shared" si="7"/>
        <v>60000</v>
      </c>
    </row>
    <row r="121" spans="1:9" ht="22.5">
      <c r="A121">
        <v>117</v>
      </c>
      <c r="B121" s="6" t="s">
        <v>176</v>
      </c>
      <c r="C121" s="7">
        <v>200</v>
      </c>
      <c r="D121" s="8" t="s">
        <v>310</v>
      </c>
      <c r="E121" s="29" t="s">
        <v>349</v>
      </c>
      <c r="F121" s="9">
        <v>131551.65</v>
      </c>
      <c r="G121" s="9">
        <f>G122+G123</f>
        <v>102754.51000000001</v>
      </c>
      <c r="H121" s="9">
        <f>H122+H123</f>
        <v>191551.65</v>
      </c>
      <c r="I121" s="10">
        <f t="shared" si="7"/>
        <v>60000</v>
      </c>
    </row>
    <row r="122" spans="1:9" ht="12.75">
      <c r="A122">
        <v>118</v>
      </c>
      <c r="B122" s="6" t="s">
        <v>178</v>
      </c>
      <c r="C122" s="7">
        <v>200</v>
      </c>
      <c r="D122" s="27">
        <v>71305017740090100</v>
      </c>
      <c r="E122" s="29" t="s">
        <v>351</v>
      </c>
      <c r="F122" s="9">
        <v>47689.47</v>
      </c>
      <c r="G122" s="9">
        <v>44431.69</v>
      </c>
      <c r="H122" s="19">
        <f>F122+60000</f>
        <v>107689.47</v>
      </c>
      <c r="I122" s="10">
        <f t="shared" si="7"/>
        <v>60000</v>
      </c>
    </row>
    <row r="123" spans="1:9" ht="12.75">
      <c r="A123">
        <v>119</v>
      </c>
      <c r="B123" s="6" t="s">
        <v>179</v>
      </c>
      <c r="C123" s="7">
        <v>200</v>
      </c>
      <c r="D123" s="27">
        <v>71305017740090100</v>
      </c>
      <c r="E123" s="29" t="s">
        <v>352</v>
      </c>
      <c r="F123" s="9">
        <v>83862.18</v>
      </c>
      <c r="G123" s="9">
        <v>58322.82</v>
      </c>
      <c r="H123" s="19">
        <f>F123</f>
        <v>83862.18</v>
      </c>
      <c r="I123" s="10">
        <f t="shared" si="7"/>
        <v>0</v>
      </c>
    </row>
    <row r="124" spans="1:9" ht="12.75">
      <c r="A124">
        <v>120</v>
      </c>
      <c r="B124" s="6" t="s">
        <v>218</v>
      </c>
      <c r="C124" s="7">
        <v>200</v>
      </c>
      <c r="D124" s="8" t="s">
        <v>311</v>
      </c>
      <c r="E124" s="29" t="s">
        <v>342</v>
      </c>
      <c r="F124" s="9">
        <v>399255.99</v>
      </c>
      <c r="G124" s="9">
        <v>387993.99</v>
      </c>
      <c r="H124" s="19">
        <f>F124</f>
        <v>399255.99</v>
      </c>
      <c r="I124" s="10">
        <f t="shared" si="7"/>
        <v>0</v>
      </c>
    </row>
    <row r="125" spans="1:9" ht="22.5">
      <c r="A125">
        <v>121</v>
      </c>
      <c r="B125" s="6" t="s">
        <v>164</v>
      </c>
      <c r="C125" s="7">
        <v>200</v>
      </c>
      <c r="D125" s="8" t="s">
        <v>312</v>
      </c>
      <c r="E125" s="29" t="s">
        <v>342</v>
      </c>
      <c r="F125" s="9">
        <v>399255.99</v>
      </c>
      <c r="G125" s="9">
        <v>387993.99</v>
      </c>
      <c r="H125" s="19">
        <f>F125</f>
        <v>399255.99</v>
      </c>
      <c r="I125" s="10">
        <f t="shared" si="7"/>
        <v>0</v>
      </c>
    </row>
    <row r="126" spans="1:9" ht="12.75">
      <c r="A126">
        <v>122</v>
      </c>
      <c r="B126" s="6" t="s">
        <v>219</v>
      </c>
      <c r="C126" s="7">
        <v>200</v>
      </c>
      <c r="D126" s="8" t="s">
        <v>313</v>
      </c>
      <c r="E126" s="29" t="s">
        <v>342</v>
      </c>
      <c r="F126" s="9">
        <v>399255.99</v>
      </c>
      <c r="G126" s="9">
        <v>387993.99</v>
      </c>
      <c r="H126" s="19">
        <f>F126</f>
        <v>399255.99</v>
      </c>
      <c r="I126" s="10">
        <f t="shared" si="7"/>
        <v>0</v>
      </c>
    </row>
    <row r="127" spans="1:9" ht="22.5">
      <c r="A127">
        <v>123</v>
      </c>
      <c r="B127" s="6" t="s">
        <v>220</v>
      </c>
      <c r="C127" s="7">
        <v>200</v>
      </c>
      <c r="D127" s="8" t="s">
        <v>314</v>
      </c>
      <c r="E127" s="29" t="s">
        <v>342</v>
      </c>
      <c r="F127" s="9">
        <v>12000</v>
      </c>
      <c r="G127" s="9">
        <v>12000</v>
      </c>
      <c r="H127" s="19">
        <f aca="true" t="shared" si="11" ref="H127:H145">G127</f>
        <v>12000</v>
      </c>
      <c r="I127" s="10">
        <f t="shared" si="7"/>
        <v>0</v>
      </c>
    </row>
    <row r="128" spans="1:9" ht="12.75">
      <c r="A128">
        <v>124</v>
      </c>
      <c r="B128" s="6" t="s">
        <v>184</v>
      </c>
      <c r="C128" s="7">
        <v>200</v>
      </c>
      <c r="D128" s="8" t="s">
        <v>315</v>
      </c>
      <c r="E128" s="29" t="s">
        <v>342</v>
      </c>
      <c r="F128" s="9">
        <v>12000</v>
      </c>
      <c r="G128" s="9">
        <v>12000</v>
      </c>
      <c r="H128" s="19">
        <f t="shared" si="11"/>
        <v>12000</v>
      </c>
      <c r="I128" s="10">
        <f t="shared" si="7"/>
        <v>0</v>
      </c>
    </row>
    <row r="129" spans="1:9" ht="12.75">
      <c r="A129">
        <v>125</v>
      </c>
      <c r="B129" s="6" t="s">
        <v>175</v>
      </c>
      <c r="C129" s="7">
        <v>200</v>
      </c>
      <c r="D129" s="8" t="s">
        <v>315</v>
      </c>
      <c r="E129" s="29" t="s">
        <v>348</v>
      </c>
      <c r="F129" s="9">
        <v>12000</v>
      </c>
      <c r="G129" s="9">
        <v>12000</v>
      </c>
      <c r="H129" s="19">
        <f t="shared" si="11"/>
        <v>12000</v>
      </c>
      <c r="I129" s="10">
        <f t="shared" si="7"/>
        <v>0</v>
      </c>
    </row>
    <row r="130" spans="1:9" ht="22.5">
      <c r="A130">
        <v>126</v>
      </c>
      <c r="B130" s="6" t="s">
        <v>176</v>
      </c>
      <c r="C130" s="7">
        <v>200</v>
      </c>
      <c r="D130" s="8" t="s">
        <v>315</v>
      </c>
      <c r="E130" s="29" t="s">
        <v>349</v>
      </c>
      <c r="F130" s="9">
        <v>12000</v>
      </c>
      <c r="G130" s="9">
        <v>12000</v>
      </c>
      <c r="H130" s="19">
        <f t="shared" si="11"/>
        <v>12000</v>
      </c>
      <c r="I130" s="10">
        <f t="shared" si="7"/>
        <v>0</v>
      </c>
    </row>
    <row r="131" spans="1:9" ht="12.75">
      <c r="A131">
        <v>127</v>
      </c>
      <c r="B131" s="6" t="s">
        <v>178</v>
      </c>
      <c r="C131" s="7">
        <v>200</v>
      </c>
      <c r="D131" s="27">
        <v>71305021720170000</v>
      </c>
      <c r="E131" s="29" t="s">
        <v>351</v>
      </c>
      <c r="F131" s="9">
        <v>12000</v>
      </c>
      <c r="G131" s="9">
        <v>12000</v>
      </c>
      <c r="H131" s="19">
        <f t="shared" si="11"/>
        <v>12000</v>
      </c>
      <c r="I131" s="10">
        <f t="shared" si="7"/>
        <v>0</v>
      </c>
    </row>
    <row r="132" spans="1:9" ht="12.75">
      <c r="A132">
        <v>128</v>
      </c>
      <c r="B132" s="6" t="s">
        <v>221</v>
      </c>
      <c r="C132" s="7">
        <v>200</v>
      </c>
      <c r="D132" s="8" t="s">
        <v>316</v>
      </c>
      <c r="E132" s="29" t="s">
        <v>342</v>
      </c>
      <c r="F132" s="9">
        <v>387255.99</v>
      </c>
      <c r="G132" s="9">
        <v>375993.99</v>
      </c>
      <c r="H132" s="19">
        <f t="shared" si="11"/>
        <v>375993.99</v>
      </c>
      <c r="I132" s="10">
        <f t="shared" si="7"/>
        <v>-11262</v>
      </c>
    </row>
    <row r="133" spans="1:9" ht="12.75">
      <c r="A133">
        <v>129</v>
      </c>
      <c r="B133" s="6" t="s">
        <v>222</v>
      </c>
      <c r="C133" s="7">
        <v>200</v>
      </c>
      <c r="D133" s="8" t="s">
        <v>317</v>
      </c>
      <c r="E133" s="29" t="s">
        <v>342</v>
      </c>
      <c r="F133" s="9">
        <v>99448.35</v>
      </c>
      <c r="G133" s="9">
        <v>88186.35</v>
      </c>
      <c r="H133" s="19">
        <f t="shared" si="11"/>
        <v>88186.35</v>
      </c>
      <c r="I133" s="10">
        <f t="shared" si="7"/>
        <v>-11262</v>
      </c>
    </row>
    <row r="134" spans="1:9" ht="12.75">
      <c r="A134">
        <v>130</v>
      </c>
      <c r="B134" s="6" t="s">
        <v>175</v>
      </c>
      <c r="C134" s="7">
        <v>200</v>
      </c>
      <c r="D134" s="8" t="s">
        <v>317</v>
      </c>
      <c r="E134" s="29" t="s">
        <v>348</v>
      </c>
      <c r="F134" s="9">
        <v>99448.35</v>
      </c>
      <c r="G134" s="9">
        <v>88186.35</v>
      </c>
      <c r="H134" s="19">
        <f t="shared" si="11"/>
        <v>88186.35</v>
      </c>
      <c r="I134" s="10">
        <f t="shared" si="7"/>
        <v>-11262</v>
      </c>
    </row>
    <row r="135" spans="1:9" ht="22.5">
      <c r="A135">
        <v>131</v>
      </c>
      <c r="B135" s="6" t="s">
        <v>176</v>
      </c>
      <c r="C135" s="7">
        <v>200</v>
      </c>
      <c r="D135" s="8" t="s">
        <v>317</v>
      </c>
      <c r="E135" s="29" t="s">
        <v>349</v>
      </c>
      <c r="F135" s="9">
        <v>99448.35</v>
      </c>
      <c r="G135" s="9">
        <v>88186.35</v>
      </c>
      <c r="H135" s="19">
        <f t="shared" si="11"/>
        <v>88186.35</v>
      </c>
      <c r="I135" s="10">
        <f t="shared" si="7"/>
        <v>-11262</v>
      </c>
    </row>
    <row r="136" spans="1:9" ht="12.75">
      <c r="A136">
        <v>132</v>
      </c>
      <c r="B136" s="6" t="s">
        <v>178</v>
      </c>
      <c r="C136" s="7">
        <v>200</v>
      </c>
      <c r="D136" s="27">
        <v>71305021720290100</v>
      </c>
      <c r="E136" s="29" t="s">
        <v>351</v>
      </c>
      <c r="F136" s="9">
        <v>99448.35</v>
      </c>
      <c r="G136" s="9">
        <v>88186.35</v>
      </c>
      <c r="H136" s="19">
        <f t="shared" si="11"/>
        <v>88186.35</v>
      </c>
      <c r="I136" s="10">
        <f t="shared" si="7"/>
        <v>-11262</v>
      </c>
    </row>
    <row r="137" spans="1:9" ht="22.5">
      <c r="A137">
        <v>133</v>
      </c>
      <c r="B137" s="6" t="s">
        <v>223</v>
      </c>
      <c r="C137" s="7">
        <v>200</v>
      </c>
      <c r="D137" s="8" t="s">
        <v>318</v>
      </c>
      <c r="E137" s="29" t="s">
        <v>342</v>
      </c>
      <c r="F137" s="9">
        <v>287807.64</v>
      </c>
      <c r="G137" s="9">
        <v>287807.64</v>
      </c>
      <c r="H137" s="19">
        <f>G137+20000</f>
        <v>307807.64</v>
      </c>
      <c r="I137" s="10">
        <f t="shared" si="7"/>
        <v>20000</v>
      </c>
    </row>
    <row r="138" spans="1:9" ht="12.75">
      <c r="A138">
        <v>134</v>
      </c>
      <c r="B138" s="6" t="s">
        <v>175</v>
      </c>
      <c r="C138" s="7">
        <v>200</v>
      </c>
      <c r="D138" s="8" t="s">
        <v>318</v>
      </c>
      <c r="E138" s="29" t="s">
        <v>348</v>
      </c>
      <c r="F138" s="9">
        <v>287807.64</v>
      </c>
      <c r="G138" s="9">
        <v>287807.64</v>
      </c>
      <c r="H138" s="19">
        <f>G138+20000</f>
        <v>307807.64</v>
      </c>
      <c r="I138" s="10">
        <f t="shared" si="7"/>
        <v>20000</v>
      </c>
    </row>
    <row r="139" spans="1:9" ht="22.5">
      <c r="A139">
        <v>135</v>
      </c>
      <c r="B139" s="6" t="s">
        <v>176</v>
      </c>
      <c r="C139" s="7">
        <v>200</v>
      </c>
      <c r="D139" s="8" t="s">
        <v>318</v>
      </c>
      <c r="E139" s="29" t="s">
        <v>349</v>
      </c>
      <c r="F139" s="9">
        <v>287807.64</v>
      </c>
      <c r="G139" s="9">
        <v>287807.64</v>
      </c>
      <c r="H139" s="19">
        <f>G139+20000</f>
        <v>307807.64</v>
      </c>
      <c r="I139" s="10">
        <f t="shared" si="7"/>
        <v>20000</v>
      </c>
    </row>
    <row r="140" spans="1:9" ht="12.75">
      <c r="A140">
        <v>136</v>
      </c>
      <c r="B140" s="6" t="s">
        <v>178</v>
      </c>
      <c r="C140" s="7">
        <v>200</v>
      </c>
      <c r="D140" s="27">
        <v>71305021720290100</v>
      </c>
      <c r="E140" s="29" t="s">
        <v>351</v>
      </c>
      <c r="F140" s="9">
        <v>287807.64</v>
      </c>
      <c r="G140" s="9">
        <v>287807.64</v>
      </c>
      <c r="H140" s="19">
        <f>G140+20000</f>
        <v>307807.64</v>
      </c>
      <c r="I140" s="10">
        <f t="shared" si="7"/>
        <v>20000</v>
      </c>
    </row>
    <row r="141" spans="1:9" ht="12.75">
      <c r="A141">
        <v>137</v>
      </c>
      <c r="B141" s="6" t="s">
        <v>224</v>
      </c>
      <c r="C141" s="7">
        <v>200</v>
      </c>
      <c r="D141" s="8" t="s">
        <v>319</v>
      </c>
      <c r="E141" s="29" t="s">
        <v>342</v>
      </c>
      <c r="F141" s="9">
        <v>2215096.1</v>
      </c>
      <c r="G141" s="9">
        <v>1706024.42</v>
      </c>
      <c r="H141" s="19">
        <f t="shared" si="11"/>
        <v>1706024.42</v>
      </c>
      <c r="I141" s="10">
        <f t="shared" si="7"/>
        <v>-509071.68000000017</v>
      </c>
    </row>
    <row r="142" spans="1:9" ht="22.5">
      <c r="A142">
        <v>138</v>
      </c>
      <c r="B142" s="6" t="s">
        <v>164</v>
      </c>
      <c r="C142" s="7">
        <v>200</v>
      </c>
      <c r="D142" s="8" t="s">
        <v>320</v>
      </c>
      <c r="E142" s="29" t="s">
        <v>342</v>
      </c>
      <c r="F142" s="9">
        <v>1510481.02</v>
      </c>
      <c r="G142" s="9">
        <v>1177044.5</v>
      </c>
      <c r="H142" s="19">
        <f>H143+H169</f>
        <v>2179544.5</v>
      </c>
      <c r="I142" s="10">
        <f t="shared" si="7"/>
        <v>669063.48</v>
      </c>
    </row>
    <row r="143" spans="1:9" ht="22.5">
      <c r="A143">
        <v>139</v>
      </c>
      <c r="B143" s="6" t="s">
        <v>164</v>
      </c>
      <c r="C143" s="7">
        <v>200</v>
      </c>
      <c r="D143" s="8" t="s">
        <v>320</v>
      </c>
      <c r="E143" s="29" t="s">
        <v>342</v>
      </c>
      <c r="F143" s="9">
        <v>704615.08</v>
      </c>
      <c r="G143" s="9">
        <v>528979.92</v>
      </c>
      <c r="H143" s="19">
        <f>H148+H152+H156+H160+H163+H167</f>
        <v>1002500</v>
      </c>
      <c r="I143" s="10">
        <f t="shared" si="7"/>
        <v>297884.92000000004</v>
      </c>
    </row>
    <row r="144" spans="1:9" ht="12.75">
      <c r="A144">
        <v>140</v>
      </c>
      <c r="B144" s="6" t="s">
        <v>225</v>
      </c>
      <c r="C144" s="7">
        <v>200</v>
      </c>
      <c r="D144" s="8" t="s">
        <v>321</v>
      </c>
      <c r="E144" s="29" t="s">
        <v>342</v>
      </c>
      <c r="F144" s="9">
        <v>704615.08</v>
      </c>
      <c r="G144" s="9">
        <v>528979.92</v>
      </c>
      <c r="H144" s="19">
        <f>H149+H153+H157+H161+H164+H168</f>
        <v>1002500</v>
      </c>
      <c r="I144" s="10">
        <f aca="true" t="shared" si="12" ref="I144:I189">H144-F144</f>
        <v>297884.92000000004</v>
      </c>
    </row>
    <row r="145" spans="1:9" ht="22.5">
      <c r="A145">
        <v>141</v>
      </c>
      <c r="B145" s="6" t="s">
        <v>226</v>
      </c>
      <c r="C145" s="7">
        <v>200</v>
      </c>
      <c r="D145" s="8" t="s">
        <v>322</v>
      </c>
      <c r="E145" s="29" t="s">
        <v>342</v>
      </c>
      <c r="F145" s="9">
        <v>98500</v>
      </c>
      <c r="G145" s="9">
        <v>98500</v>
      </c>
      <c r="H145" s="19">
        <f t="shared" si="11"/>
        <v>98500</v>
      </c>
      <c r="I145" s="10">
        <f t="shared" si="12"/>
        <v>0</v>
      </c>
    </row>
    <row r="146" spans="1:9" ht="12.75">
      <c r="A146">
        <v>142</v>
      </c>
      <c r="B146" s="6" t="s">
        <v>227</v>
      </c>
      <c r="C146" s="7">
        <v>200</v>
      </c>
      <c r="D146" s="8" t="s">
        <v>323</v>
      </c>
      <c r="E146" s="29" t="s">
        <v>342</v>
      </c>
      <c r="F146" s="9">
        <v>98500</v>
      </c>
      <c r="G146" s="9">
        <v>98500</v>
      </c>
      <c r="H146" s="19">
        <f>G146</f>
        <v>98500</v>
      </c>
      <c r="I146" s="10">
        <f t="shared" si="12"/>
        <v>0</v>
      </c>
    </row>
    <row r="147" spans="1:9" ht="12.75">
      <c r="A147">
        <v>143</v>
      </c>
      <c r="B147" s="6" t="s">
        <v>175</v>
      </c>
      <c r="C147" s="7">
        <v>200</v>
      </c>
      <c r="D147" s="8" t="s">
        <v>323</v>
      </c>
      <c r="E147" s="29" t="s">
        <v>348</v>
      </c>
      <c r="F147" s="9">
        <v>98500</v>
      </c>
      <c r="G147" s="9">
        <v>98500</v>
      </c>
      <c r="H147" s="19">
        <f>G147</f>
        <v>98500</v>
      </c>
      <c r="I147" s="10">
        <f t="shared" si="12"/>
        <v>0</v>
      </c>
    </row>
    <row r="148" spans="1:9" ht="22.5">
      <c r="A148">
        <v>144</v>
      </c>
      <c r="B148" s="6" t="s">
        <v>176</v>
      </c>
      <c r="C148" s="7">
        <v>200</v>
      </c>
      <c r="D148" s="8" t="s">
        <v>323</v>
      </c>
      <c r="E148" s="29" t="s">
        <v>349</v>
      </c>
      <c r="F148" s="9">
        <v>98500</v>
      </c>
      <c r="G148" s="9">
        <v>98500</v>
      </c>
      <c r="H148" s="19">
        <f>G148</f>
        <v>98500</v>
      </c>
      <c r="I148" s="10">
        <f t="shared" si="12"/>
        <v>0</v>
      </c>
    </row>
    <row r="149" spans="1:9" ht="12.75">
      <c r="A149">
        <v>145</v>
      </c>
      <c r="B149" s="6" t="s">
        <v>178</v>
      </c>
      <c r="C149" s="7">
        <v>200</v>
      </c>
      <c r="D149" s="27">
        <v>71305031770190000</v>
      </c>
      <c r="E149" s="29" t="s">
        <v>351</v>
      </c>
      <c r="F149" s="9">
        <v>98500</v>
      </c>
      <c r="G149" s="9">
        <v>98500</v>
      </c>
      <c r="H149" s="19">
        <f>G149</f>
        <v>98500</v>
      </c>
      <c r="I149" s="10">
        <f t="shared" si="12"/>
        <v>0</v>
      </c>
    </row>
    <row r="150" spans="1:9" ht="12.75">
      <c r="A150">
        <v>146</v>
      </c>
      <c r="B150" s="6" t="s">
        <v>228</v>
      </c>
      <c r="C150" s="7">
        <v>200</v>
      </c>
      <c r="D150" s="8" t="s">
        <v>324</v>
      </c>
      <c r="E150" s="29" t="s">
        <v>342</v>
      </c>
      <c r="F150" s="9">
        <v>100000</v>
      </c>
      <c r="G150" s="9">
        <v>15323.72</v>
      </c>
      <c r="H150" s="19">
        <v>20000</v>
      </c>
      <c r="I150" s="10">
        <f t="shared" si="12"/>
        <v>-80000</v>
      </c>
    </row>
    <row r="151" spans="1:9" ht="12.75">
      <c r="A151">
        <v>147</v>
      </c>
      <c r="B151" s="6" t="s">
        <v>175</v>
      </c>
      <c r="C151" s="7">
        <v>200</v>
      </c>
      <c r="D151" s="8" t="s">
        <v>324</v>
      </c>
      <c r="E151" s="29" t="s">
        <v>348</v>
      </c>
      <c r="F151" s="9">
        <v>100000</v>
      </c>
      <c r="G151" s="9">
        <v>15323.72</v>
      </c>
      <c r="H151" s="19">
        <v>20000</v>
      </c>
      <c r="I151" s="10">
        <f t="shared" si="12"/>
        <v>-80000</v>
      </c>
    </row>
    <row r="152" spans="1:9" ht="22.5">
      <c r="A152">
        <v>148</v>
      </c>
      <c r="B152" s="6" t="s">
        <v>176</v>
      </c>
      <c r="C152" s="7">
        <v>200</v>
      </c>
      <c r="D152" s="8" t="s">
        <v>324</v>
      </c>
      <c r="E152" s="29" t="s">
        <v>349</v>
      </c>
      <c r="F152" s="9">
        <v>100000</v>
      </c>
      <c r="G152" s="9">
        <v>15323.72</v>
      </c>
      <c r="H152" s="19">
        <v>20000</v>
      </c>
      <c r="I152" s="10">
        <f t="shared" si="12"/>
        <v>-80000</v>
      </c>
    </row>
    <row r="153" spans="1:9" ht="12.75">
      <c r="A153">
        <v>149</v>
      </c>
      <c r="B153" s="6" t="s">
        <v>179</v>
      </c>
      <c r="C153" s="7">
        <v>200</v>
      </c>
      <c r="D153" s="27">
        <v>71305031770190100</v>
      </c>
      <c r="E153" s="29" t="s">
        <v>352</v>
      </c>
      <c r="F153" s="9">
        <v>100000</v>
      </c>
      <c r="G153" s="9">
        <v>15323.72</v>
      </c>
      <c r="H153" s="19">
        <v>20000</v>
      </c>
      <c r="I153" s="10">
        <f t="shared" si="12"/>
        <v>-80000</v>
      </c>
    </row>
    <row r="154" spans="1:9" ht="12.75">
      <c r="A154">
        <v>150</v>
      </c>
      <c r="B154" s="6" t="s">
        <v>229</v>
      </c>
      <c r="C154" s="7">
        <v>200</v>
      </c>
      <c r="D154" s="8" t="s">
        <v>325</v>
      </c>
      <c r="E154" s="29" t="s">
        <v>342</v>
      </c>
      <c r="F154" s="9">
        <v>71000</v>
      </c>
      <c r="G154" s="9">
        <v>71000</v>
      </c>
      <c r="H154" s="19">
        <f>G154</f>
        <v>71000</v>
      </c>
      <c r="I154" s="10">
        <f t="shared" si="12"/>
        <v>0</v>
      </c>
    </row>
    <row r="155" spans="1:9" ht="12.75">
      <c r="A155">
        <v>151</v>
      </c>
      <c r="B155" s="6" t="s">
        <v>175</v>
      </c>
      <c r="C155" s="7">
        <v>200</v>
      </c>
      <c r="D155" s="8" t="s">
        <v>325</v>
      </c>
      <c r="E155" s="29" t="s">
        <v>348</v>
      </c>
      <c r="F155" s="9">
        <v>71000</v>
      </c>
      <c r="G155" s="9">
        <v>71000</v>
      </c>
      <c r="H155" s="19">
        <f>G155</f>
        <v>71000</v>
      </c>
      <c r="I155" s="10">
        <f t="shared" si="12"/>
        <v>0</v>
      </c>
    </row>
    <row r="156" spans="1:9" ht="22.5">
      <c r="A156">
        <v>152</v>
      </c>
      <c r="B156" s="6" t="s">
        <v>176</v>
      </c>
      <c r="C156" s="7">
        <v>200</v>
      </c>
      <c r="D156" s="8" t="s">
        <v>325</v>
      </c>
      <c r="E156" s="29" t="s">
        <v>349</v>
      </c>
      <c r="F156" s="9">
        <v>71000</v>
      </c>
      <c r="G156" s="9">
        <v>71000</v>
      </c>
      <c r="H156" s="19">
        <f>G156</f>
        <v>71000</v>
      </c>
      <c r="I156" s="10">
        <f t="shared" si="12"/>
        <v>0</v>
      </c>
    </row>
    <row r="157" spans="1:9" ht="12.75">
      <c r="A157">
        <v>153</v>
      </c>
      <c r="B157" s="6" t="s">
        <v>178</v>
      </c>
      <c r="C157" s="7">
        <v>200</v>
      </c>
      <c r="D157" s="27">
        <v>71305031770190100</v>
      </c>
      <c r="E157" s="29" t="s">
        <v>351</v>
      </c>
      <c r="F157" s="9">
        <v>71000</v>
      </c>
      <c r="G157" s="9">
        <v>71000</v>
      </c>
      <c r="H157" s="19">
        <f>G157</f>
        <v>71000</v>
      </c>
      <c r="I157" s="10">
        <f t="shared" si="12"/>
        <v>0</v>
      </c>
    </row>
    <row r="158" spans="1:9" ht="12.75">
      <c r="A158">
        <v>154</v>
      </c>
      <c r="B158" s="6" t="s">
        <v>230</v>
      </c>
      <c r="C158" s="7">
        <v>200</v>
      </c>
      <c r="D158" s="8" t="s">
        <v>326</v>
      </c>
      <c r="E158" s="29" t="s">
        <v>342</v>
      </c>
      <c r="F158" s="9">
        <v>429115.08</v>
      </c>
      <c r="G158" s="9">
        <v>344156.2</v>
      </c>
      <c r="H158" s="19">
        <v>807000</v>
      </c>
      <c r="I158" s="10">
        <f t="shared" si="12"/>
        <v>377884.92</v>
      </c>
    </row>
    <row r="159" spans="1:9" ht="12.75">
      <c r="A159">
        <v>155</v>
      </c>
      <c r="B159" s="6" t="s">
        <v>175</v>
      </c>
      <c r="C159" s="7">
        <v>200</v>
      </c>
      <c r="D159" s="8" t="s">
        <v>326</v>
      </c>
      <c r="E159" s="29" t="s">
        <v>348</v>
      </c>
      <c r="F159" s="9">
        <v>428115.08</v>
      </c>
      <c r="G159" s="9">
        <v>344156.2</v>
      </c>
      <c r="H159" s="19">
        <v>806000</v>
      </c>
      <c r="I159" s="10">
        <f t="shared" si="12"/>
        <v>377884.92</v>
      </c>
    </row>
    <row r="160" spans="1:9" ht="22.5">
      <c r="A160">
        <v>156</v>
      </c>
      <c r="B160" s="6" t="s">
        <v>176</v>
      </c>
      <c r="C160" s="7">
        <v>200</v>
      </c>
      <c r="D160" s="8" t="s">
        <v>326</v>
      </c>
      <c r="E160" s="29" t="s">
        <v>349</v>
      </c>
      <c r="F160" s="9">
        <v>428115.08</v>
      </c>
      <c r="G160" s="9">
        <v>344156.2</v>
      </c>
      <c r="H160" s="19">
        <v>806000</v>
      </c>
      <c r="I160" s="10">
        <f t="shared" si="12"/>
        <v>377884.92</v>
      </c>
    </row>
    <row r="161" spans="1:9" ht="12.75">
      <c r="A161">
        <v>157</v>
      </c>
      <c r="B161" s="6" t="s">
        <v>178</v>
      </c>
      <c r="C161" s="7">
        <v>200</v>
      </c>
      <c r="D161" s="27">
        <v>71305031770190100</v>
      </c>
      <c r="E161" s="29" t="s">
        <v>351</v>
      </c>
      <c r="F161" s="9">
        <v>428115.08</v>
      </c>
      <c r="G161" s="9">
        <v>344156.2</v>
      </c>
      <c r="H161" s="19">
        <v>806000</v>
      </c>
      <c r="I161" s="10">
        <f t="shared" si="12"/>
        <v>377884.92</v>
      </c>
    </row>
    <row r="162" spans="1:9" ht="12.75">
      <c r="A162">
        <v>158</v>
      </c>
      <c r="B162" s="6" t="s">
        <v>180</v>
      </c>
      <c r="C162" s="7">
        <v>200</v>
      </c>
      <c r="D162" s="8" t="s">
        <v>326</v>
      </c>
      <c r="E162" s="29" t="s">
        <v>353</v>
      </c>
      <c r="F162" s="9">
        <v>1000</v>
      </c>
      <c r="G162" s="9">
        <v>0</v>
      </c>
      <c r="H162" s="19">
        <f aca="true" t="shared" si="13" ref="H162:H167">F162</f>
        <v>1000</v>
      </c>
      <c r="I162" s="10">
        <f t="shared" si="12"/>
        <v>0</v>
      </c>
    </row>
    <row r="163" spans="1:9" ht="12.75">
      <c r="A163">
        <v>159</v>
      </c>
      <c r="B163" s="6" t="s">
        <v>181</v>
      </c>
      <c r="C163" s="7">
        <v>200</v>
      </c>
      <c r="D163" s="8" t="s">
        <v>326</v>
      </c>
      <c r="E163" s="29" t="s">
        <v>354</v>
      </c>
      <c r="F163" s="9">
        <v>1000</v>
      </c>
      <c r="G163" s="9">
        <v>0</v>
      </c>
      <c r="H163" s="19">
        <f t="shared" si="13"/>
        <v>1000</v>
      </c>
      <c r="I163" s="10">
        <f t="shared" si="12"/>
        <v>0</v>
      </c>
    </row>
    <row r="164" spans="1:9" ht="12.75">
      <c r="A164">
        <v>160</v>
      </c>
      <c r="B164" s="6" t="s">
        <v>231</v>
      </c>
      <c r="C164" s="7">
        <v>200</v>
      </c>
      <c r="D164" s="27">
        <v>71305031770190100</v>
      </c>
      <c r="E164" s="29" t="s">
        <v>358</v>
      </c>
      <c r="F164" s="9">
        <v>1000</v>
      </c>
      <c r="G164" s="9">
        <v>0</v>
      </c>
      <c r="H164" s="19">
        <f t="shared" si="13"/>
        <v>1000</v>
      </c>
      <c r="I164" s="10">
        <f t="shared" si="12"/>
        <v>0</v>
      </c>
    </row>
    <row r="165" spans="1:9" ht="12.75">
      <c r="A165">
        <v>161</v>
      </c>
      <c r="B165" s="6" t="s">
        <v>232</v>
      </c>
      <c r="C165" s="7">
        <v>200</v>
      </c>
      <c r="D165" s="8" t="s">
        <v>327</v>
      </c>
      <c r="E165" s="29" t="s">
        <v>342</v>
      </c>
      <c r="F165" s="9">
        <v>6000</v>
      </c>
      <c r="G165" s="9">
        <v>0</v>
      </c>
      <c r="H165" s="19">
        <f t="shared" si="13"/>
        <v>6000</v>
      </c>
      <c r="I165" s="10">
        <f t="shared" si="12"/>
        <v>0</v>
      </c>
    </row>
    <row r="166" spans="1:9" ht="12.75">
      <c r="A166">
        <v>162</v>
      </c>
      <c r="B166" s="6" t="s">
        <v>180</v>
      </c>
      <c r="C166" s="7">
        <v>200</v>
      </c>
      <c r="D166" s="8" t="s">
        <v>327</v>
      </c>
      <c r="E166" s="29" t="s">
        <v>353</v>
      </c>
      <c r="F166" s="9">
        <v>6000</v>
      </c>
      <c r="G166" s="9">
        <v>0</v>
      </c>
      <c r="H166" s="19">
        <f t="shared" si="13"/>
        <v>6000</v>
      </c>
      <c r="I166" s="10">
        <f t="shared" si="12"/>
        <v>0</v>
      </c>
    </row>
    <row r="167" spans="1:9" ht="12.75">
      <c r="A167">
        <v>163</v>
      </c>
      <c r="B167" s="6" t="s">
        <v>181</v>
      </c>
      <c r="C167" s="7">
        <v>200</v>
      </c>
      <c r="D167" s="8" t="s">
        <v>327</v>
      </c>
      <c r="E167" s="29" t="s">
        <v>354</v>
      </c>
      <c r="F167" s="9">
        <v>6000</v>
      </c>
      <c r="G167" s="9">
        <v>0</v>
      </c>
      <c r="H167" s="19">
        <f t="shared" si="13"/>
        <v>6000</v>
      </c>
      <c r="I167" s="10">
        <f t="shared" si="12"/>
        <v>0</v>
      </c>
    </row>
    <row r="168" spans="1:9" ht="12.75">
      <c r="A168">
        <v>164</v>
      </c>
      <c r="B168" s="6" t="s">
        <v>233</v>
      </c>
      <c r="C168" s="7">
        <v>200</v>
      </c>
      <c r="D168" s="27">
        <v>71305031770190200</v>
      </c>
      <c r="E168" s="29" t="s">
        <v>359</v>
      </c>
      <c r="F168" s="9">
        <v>6000</v>
      </c>
      <c r="G168" s="9">
        <v>0</v>
      </c>
      <c r="H168" s="19">
        <f>F168</f>
        <v>6000</v>
      </c>
      <c r="I168" s="10">
        <f t="shared" si="12"/>
        <v>0</v>
      </c>
    </row>
    <row r="169" spans="1:9" ht="33.75">
      <c r="A169">
        <v>165</v>
      </c>
      <c r="B169" s="6" t="s">
        <v>234</v>
      </c>
      <c r="C169" s="7">
        <v>200</v>
      </c>
      <c r="D169" s="8" t="s">
        <v>328</v>
      </c>
      <c r="E169" s="29" t="s">
        <v>342</v>
      </c>
      <c r="F169" s="9">
        <v>1510481.02</v>
      </c>
      <c r="G169" s="9">
        <v>1177044.5</v>
      </c>
      <c r="H169" s="19">
        <f aca="true" t="shared" si="14" ref="H169:H174">G169</f>
        <v>1177044.5</v>
      </c>
      <c r="I169" s="10">
        <f t="shared" si="12"/>
        <v>-333436.52</v>
      </c>
    </row>
    <row r="170" spans="1:9" ht="12.75">
      <c r="A170">
        <v>166</v>
      </c>
      <c r="B170" s="6" t="s">
        <v>235</v>
      </c>
      <c r="C170" s="7">
        <v>200</v>
      </c>
      <c r="D170" s="8" t="s">
        <v>329</v>
      </c>
      <c r="E170" s="29" t="s">
        <v>342</v>
      </c>
      <c r="F170" s="9">
        <v>1510481.02</v>
      </c>
      <c r="G170" s="9">
        <v>1177044.5</v>
      </c>
      <c r="H170" s="19">
        <f t="shared" si="14"/>
        <v>1177044.5</v>
      </c>
      <c r="I170" s="10">
        <f t="shared" si="12"/>
        <v>-333436.52</v>
      </c>
    </row>
    <row r="171" spans="1:9" ht="12.75">
      <c r="A171">
        <v>167</v>
      </c>
      <c r="B171" s="6" t="s">
        <v>175</v>
      </c>
      <c r="C171" s="7">
        <v>200</v>
      </c>
      <c r="D171" s="8" t="s">
        <v>329</v>
      </c>
      <c r="E171" s="29" t="s">
        <v>348</v>
      </c>
      <c r="F171" s="9">
        <v>1510481.02</v>
      </c>
      <c r="G171" s="9">
        <v>1177044.5</v>
      </c>
      <c r="H171" s="19">
        <f t="shared" si="14"/>
        <v>1177044.5</v>
      </c>
      <c r="I171" s="10">
        <f t="shared" si="12"/>
        <v>-333436.52</v>
      </c>
    </row>
    <row r="172" spans="1:9" ht="22.5">
      <c r="A172">
        <v>168</v>
      </c>
      <c r="B172" s="6" t="s">
        <v>176</v>
      </c>
      <c r="C172" s="7">
        <v>200</v>
      </c>
      <c r="D172" s="8" t="s">
        <v>329</v>
      </c>
      <c r="E172" s="29" t="s">
        <v>349</v>
      </c>
      <c r="F172" s="9">
        <v>1510481.02</v>
      </c>
      <c r="G172" s="9">
        <v>1177044.5</v>
      </c>
      <c r="H172" s="19">
        <f t="shared" si="14"/>
        <v>1177044.5</v>
      </c>
      <c r="I172" s="10">
        <f t="shared" si="12"/>
        <v>-333436.52</v>
      </c>
    </row>
    <row r="173" spans="1:9" ht="12.75">
      <c r="A173">
        <v>169</v>
      </c>
      <c r="B173" s="6" t="s">
        <v>178</v>
      </c>
      <c r="C173" s="7">
        <v>200</v>
      </c>
      <c r="D173" s="8" t="s">
        <v>330</v>
      </c>
      <c r="E173" s="29" t="s">
        <v>351</v>
      </c>
      <c r="F173" s="9">
        <v>1510481.02</v>
      </c>
      <c r="G173" s="9">
        <v>1177044.5</v>
      </c>
      <c r="H173" s="19">
        <f t="shared" si="14"/>
        <v>1177044.5</v>
      </c>
      <c r="I173" s="10">
        <f t="shared" si="12"/>
        <v>-333436.52</v>
      </c>
    </row>
    <row r="174" spans="1:9" ht="12.75">
      <c r="A174">
        <v>170</v>
      </c>
      <c r="B174" s="6" t="s">
        <v>236</v>
      </c>
      <c r="C174" s="7">
        <v>200</v>
      </c>
      <c r="D174" s="8" t="s">
        <v>331</v>
      </c>
      <c r="E174" s="29" t="s">
        <v>342</v>
      </c>
      <c r="F174" s="9">
        <v>13417100</v>
      </c>
      <c r="G174" s="9">
        <v>13417100</v>
      </c>
      <c r="H174" s="19">
        <f t="shared" si="14"/>
        <v>13417100</v>
      </c>
      <c r="I174" s="10">
        <f t="shared" si="12"/>
        <v>0</v>
      </c>
    </row>
    <row r="175" spans="1:9" ht="12.75">
      <c r="A175">
        <v>171</v>
      </c>
      <c r="B175" s="6" t="s">
        <v>237</v>
      </c>
      <c r="C175" s="7">
        <v>200</v>
      </c>
      <c r="D175" s="8" t="s">
        <v>332</v>
      </c>
      <c r="E175" s="29" t="s">
        <v>342</v>
      </c>
      <c r="F175" s="9">
        <v>13417100</v>
      </c>
      <c r="G175" s="9">
        <v>13417100</v>
      </c>
      <c r="H175" s="19">
        <f aca="true" t="shared" si="15" ref="H175:H180">G175</f>
        <v>13417100</v>
      </c>
      <c r="I175" s="10">
        <f t="shared" si="12"/>
        <v>0</v>
      </c>
    </row>
    <row r="176" spans="1:9" ht="22.5">
      <c r="A176">
        <v>172</v>
      </c>
      <c r="B176" s="6" t="s">
        <v>164</v>
      </c>
      <c r="C176" s="7">
        <v>200</v>
      </c>
      <c r="D176" s="8" t="s">
        <v>333</v>
      </c>
      <c r="E176" s="29" t="s">
        <v>342</v>
      </c>
      <c r="F176" s="9">
        <v>13417100</v>
      </c>
      <c r="G176" s="9">
        <v>13417100</v>
      </c>
      <c r="H176" s="19">
        <f t="shared" si="15"/>
        <v>13417100</v>
      </c>
      <c r="I176" s="10">
        <f t="shared" si="12"/>
        <v>0</v>
      </c>
    </row>
    <row r="177" spans="1:9" ht="12.75">
      <c r="A177">
        <v>173</v>
      </c>
      <c r="B177" s="6" t="s">
        <v>238</v>
      </c>
      <c r="C177" s="7">
        <v>200</v>
      </c>
      <c r="D177" s="8" t="s">
        <v>334</v>
      </c>
      <c r="E177" s="29" t="s">
        <v>342</v>
      </c>
      <c r="F177" s="9">
        <v>13417100</v>
      </c>
      <c r="G177" s="9">
        <v>13417100</v>
      </c>
      <c r="H177" s="19">
        <f t="shared" si="15"/>
        <v>13417100</v>
      </c>
      <c r="I177" s="10">
        <f t="shared" si="12"/>
        <v>0</v>
      </c>
    </row>
    <row r="178" spans="1:9" ht="33.75">
      <c r="A178">
        <v>174</v>
      </c>
      <c r="B178" s="6" t="s">
        <v>239</v>
      </c>
      <c r="C178" s="7">
        <v>200</v>
      </c>
      <c r="D178" s="8" t="s">
        <v>335</v>
      </c>
      <c r="E178" s="29" t="s">
        <v>342</v>
      </c>
      <c r="F178" s="9">
        <v>13417100</v>
      </c>
      <c r="G178" s="9">
        <v>13417100</v>
      </c>
      <c r="H178" s="19">
        <f t="shared" si="15"/>
        <v>13417100</v>
      </c>
      <c r="I178" s="10">
        <f t="shared" si="12"/>
        <v>0</v>
      </c>
    </row>
    <row r="179" spans="1:9" ht="12.75">
      <c r="A179">
        <v>175</v>
      </c>
      <c r="B179" s="6" t="s">
        <v>240</v>
      </c>
      <c r="C179" s="7">
        <v>200</v>
      </c>
      <c r="D179" s="8" t="s">
        <v>335</v>
      </c>
      <c r="E179" s="29" t="s">
        <v>245</v>
      </c>
      <c r="F179" s="9">
        <v>13417100</v>
      </c>
      <c r="G179" s="9">
        <v>13417100</v>
      </c>
      <c r="H179" s="19">
        <f t="shared" si="15"/>
        <v>13417100</v>
      </c>
      <c r="I179" s="10">
        <f t="shared" si="12"/>
        <v>0</v>
      </c>
    </row>
    <row r="180" spans="1:9" ht="12.75">
      <c r="A180">
        <v>176</v>
      </c>
      <c r="B180" s="6" t="s">
        <v>149</v>
      </c>
      <c r="C180" s="7">
        <v>200</v>
      </c>
      <c r="D180" s="27">
        <v>71308011750190100</v>
      </c>
      <c r="E180" s="29" t="s">
        <v>360</v>
      </c>
      <c r="F180" s="9">
        <v>13417100</v>
      </c>
      <c r="G180" s="9">
        <v>13417100</v>
      </c>
      <c r="H180" s="19">
        <f t="shared" si="15"/>
        <v>13417100</v>
      </c>
      <c r="I180" s="10">
        <f t="shared" si="12"/>
        <v>0</v>
      </c>
    </row>
    <row r="181" spans="1:9" ht="22.5">
      <c r="A181">
        <v>177</v>
      </c>
      <c r="B181" s="6" t="s">
        <v>241</v>
      </c>
      <c r="C181" s="7">
        <v>200</v>
      </c>
      <c r="D181" s="8" t="s">
        <v>336</v>
      </c>
      <c r="E181" s="29" t="s">
        <v>342</v>
      </c>
      <c r="F181" s="9">
        <v>730000</v>
      </c>
      <c r="G181" s="9">
        <v>570000</v>
      </c>
      <c r="H181" s="19">
        <f>F181</f>
        <v>730000</v>
      </c>
      <c r="I181" s="10">
        <f t="shared" si="12"/>
        <v>0</v>
      </c>
    </row>
    <row r="182" spans="1:9" ht="12.75">
      <c r="A182">
        <v>178</v>
      </c>
      <c r="B182" s="6" t="s">
        <v>242</v>
      </c>
      <c r="C182" s="7">
        <v>200</v>
      </c>
      <c r="D182" s="8" t="s">
        <v>337</v>
      </c>
      <c r="E182" s="29" t="s">
        <v>342</v>
      </c>
      <c r="F182" s="9">
        <v>730000</v>
      </c>
      <c r="G182" s="9">
        <v>570000</v>
      </c>
      <c r="H182" s="19">
        <f aca="true" t="shared" si="16" ref="H182:H188">F182</f>
        <v>730000</v>
      </c>
      <c r="I182" s="10">
        <f t="shared" si="12"/>
        <v>0</v>
      </c>
    </row>
    <row r="183" spans="1:9" ht="22.5">
      <c r="A183">
        <v>179</v>
      </c>
      <c r="B183" s="6" t="s">
        <v>164</v>
      </c>
      <c r="C183" s="7">
        <v>200</v>
      </c>
      <c r="D183" s="8" t="s">
        <v>338</v>
      </c>
      <c r="E183" s="29" t="s">
        <v>342</v>
      </c>
      <c r="F183" s="9">
        <v>730000</v>
      </c>
      <c r="G183" s="9">
        <v>570000</v>
      </c>
      <c r="H183" s="19">
        <f t="shared" si="16"/>
        <v>730000</v>
      </c>
      <c r="I183" s="10">
        <f t="shared" si="12"/>
        <v>0</v>
      </c>
    </row>
    <row r="184" spans="1:9" ht="12.75">
      <c r="A184">
        <v>180</v>
      </c>
      <c r="B184" s="6" t="s">
        <v>165</v>
      </c>
      <c r="C184" s="7">
        <v>200</v>
      </c>
      <c r="D184" s="8" t="s">
        <v>339</v>
      </c>
      <c r="E184" s="29" t="s">
        <v>342</v>
      </c>
      <c r="F184" s="9">
        <v>730000</v>
      </c>
      <c r="G184" s="9">
        <v>570000</v>
      </c>
      <c r="H184" s="19">
        <f t="shared" si="16"/>
        <v>730000</v>
      </c>
      <c r="I184" s="10">
        <f t="shared" si="12"/>
        <v>0</v>
      </c>
    </row>
    <row r="185" spans="1:9" ht="12.75">
      <c r="A185">
        <v>181</v>
      </c>
      <c r="B185" s="6" t="s">
        <v>166</v>
      </c>
      <c r="C185" s="7">
        <v>200</v>
      </c>
      <c r="D185" s="8" t="s">
        <v>340</v>
      </c>
      <c r="E185" s="29" t="s">
        <v>342</v>
      </c>
      <c r="F185" s="9">
        <v>730000</v>
      </c>
      <c r="G185" s="9">
        <v>570000</v>
      </c>
      <c r="H185" s="19">
        <f t="shared" si="16"/>
        <v>730000</v>
      </c>
      <c r="I185" s="10">
        <f t="shared" si="12"/>
        <v>0</v>
      </c>
    </row>
    <row r="186" spans="1:9" ht="33.75">
      <c r="A186">
        <v>182</v>
      </c>
      <c r="B186" s="6" t="s">
        <v>243</v>
      </c>
      <c r="C186" s="7">
        <v>200</v>
      </c>
      <c r="D186" s="8" t="s">
        <v>341</v>
      </c>
      <c r="E186" s="29" t="s">
        <v>342</v>
      </c>
      <c r="F186" s="9">
        <v>730000</v>
      </c>
      <c r="G186" s="9">
        <v>570000</v>
      </c>
      <c r="H186" s="19">
        <f>F186</f>
        <v>730000</v>
      </c>
      <c r="I186" s="10">
        <f t="shared" si="12"/>
        <v>0</v>
      </c>
    </row>
    <row r="187" spans="1:9" ht="12.75">
      <c r="A187">
        <v>183</v>
      </c>
      <c r="B187" s="6" t="s">
        <v>240</v>
      </c>
      <c r="C187" s="7">
        <v>200</v>
      </c>
      <c r="D187" s="8" t="s">
        <v>341</v>
      </c>
      <c r="E187" s="29" t="s">
        <v>245</v>
      </c>
      <c r="F187" s="9">
        <v>730000</v>
      </c>
      <c r="G187" s="9">
        <v>570000</v>
      </c>
      <c r="H187" s="19">
        <f t="shared" si="16"/>
        <v>730000</v>
      </c>
      <c r="I187" s="10">
        <f t="shared" si="12"/>
        <v>0</v>
      </c>
    </row>
    <row r="188" spans="1:9" ht="12.75">
      <c r="A188">
        <v>184</v>
      </c>
      <c r="B188" s="6" t="s">
        <v>149</v>
      </c>
      <c r="C188" s="7">
        <v>200</v>
      </c>
      <c r="D188" s="27">
        <v>71314031780190100</v>
      </c>
      <c r="E188" s="29" t="s">
        <v>360</v>
      </c>
      <c r="F188" s="9">
        <v>730000</v>
      </c>
      <c r="G188" s="9">
        <v>570000</v>
      </c>
      <c r="H188" s="19">
        <f t="shared" si="16"/>
        <v>730000</v>
      </c>
      <c r="I188" s="10">
        <f t="shared" si="12"/>
        <v>0</v>
      </c>
    </row>
    <row r="189" spans="1:9" ht="13.5" thickBot="1">
      <c r="A189">
        <v>185</v>
      </c>
      <c r="B189" s="6" t="s">
        <v>244</v>
      </c>
      <c r="C189" s="7">
        <v>450</v>
      </c>
      <c r="D189" s="8" t="s">
        <v>12</v>
      </c>
      <c r="E189" s="8"/>
      <c r="F189" s="9">
        <v>0</v>
      </c>
      <c r="G189" s="9">
        <v>1490628.57</v>
      </c>
      <c r="H189" s="19"/>
      <c r="I189" s="10">
        <f t="shared" si="12"/>
        <v>0</v>
      </c>
    </row>
    <row r="190" spans="2:9" ht="12.75">
      <c r="B190" s="15"/>
      <c r="C190" s="16"/>
      <c r="D190" s="16"/>
      <c r="E190" s="16"/>
      <c r="F190" s="17"/>
      <c r="G190" s="17"/>
      <c r="H190" s="17"/>
      <c r="I190" s="17"/>
    </row>
  </sheetData>
  <sheetProtection/>
  <autoFilter ref="B5:I189"/>
  <mergeCells count="1">
    <mergeCell ref="F1:I1"/>
  </mergeCells>
  <printOptions/>
  <pageMargins left="0.7874015748031497" right="0.31496062992125984" top="0.4330708661417323" bottom="0.4330708661417323" header="0.3937007874015748" footer="0.3937007874015748"/>
  <pageSetup fitToHeight="4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Пользователь</cp:lastModifiedBy>
  <cp:lastPrinted>2022-12-20T04:55:59Z</cp:lastPrinted>
  <dcterms:created xsi:type="dcterms:W3CDTF">2022-12-16T05:02:11Z</dcterms:created>
  <dcterms:modified xsi:type="dcterms:W3CDTF">2022-12-20T04:56:12Z</dcterms:modified>
  <cp:category/>
  <cp:version/>
  <cp:contentType/>
  <cp:contentStatus/>
</cp:coreProperties>
</file>